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K trẻ em từ 0 đến 5 MN Y. Nhân" sheetId="1" r:id="rId4"/>
    <sheet state="visible" name="TK trẻ em từ 0 đến 5 MN Y. Từ" sheetId="2" r:id="rId5"/>
    <sheet state="visible" name="TK trẻ em từ 0 đến 5 MN Y.phong" sheetId="3" r:id="rId6"/>
    <sheet state="visible" name="Tổng" sheetId="4" r:id="rId7"/>
    <sheet state="visible" name="Trang tính2" sheetId="5" r:id="rId8"/>
  </sheets>
  <definedNames/>
  <calcPr/>
  <extLst>
    <ext uri="GoogleSheetsCustomDataVersion2">
      <go:sheetsCustomData xmlns:go="http://customooxmlschemas.google.com/" r:id="rId9" roundtripDataChecksum="tH+iNp2yMrMKrDHULWdaKMGhH7xZo/s7Uw4nXfJhRuw="/>
    </ext>
  </extLst>
</workbook>
</file>

<file path=xl/sharedStrings.xml><?xml version="1.0" encoding="utf-8"?>
<sst xmlns="http://schemas.openxmlformats.org/spreadsheetml/2006/main" count="224" uniqueCount="62">
  <si>
    <t xml:space="preserve">Xã: </t>
  </si>
  <si>
    <t>THỐNG KÊ TRẺ EM 0 ĐẾN 5 TUỔI PCGDMN CHO TRẺ EM 5 TUỔI</t>
  </si>
  <si>
    <t>Mẫu: MN-01-TE</t>
  </si>
  <si>
    <t>Thời điểm: tháng 9   Năm 2025</t>
  </si>
  <si>
    <t>Tỉnh:</t>
  </si>
  <si>
    <t>Ninh Bình</t>
  </si>
  <si>
    <t>Năm sinh</t>
  </si>
  <si>
    <t>Tổng cộng</t>
  </si>
  <si>
    <t>Độ tuổi</t>
  </si>
  <si>
    <t>0 tuổi</t>
  </si>
  <si>
    <t>1 tuổi</t>
  </si>
  <si>
    <t>2 tuổi</t>
  </si>
  <si>
    <t>3 tuổi</t>
  </si>
  <si>
    <t>4 tuổi</t>
  </si>
  <si>
    <t>5 tuổi</t>
  </si>
  <si>
    <t>6 tuổi</t>
  </si>
  <si>
    <t>0-5 tuổi</t>
  </si>
  <si>
    <t>Tổng số trẻ trong độ tuổi</t>
  </si>
  <si>
    <t>Trong đó</t>
  </si>
  <si>
    <t>Trẻ em gái</t>
  </si>
  <si>
    <t>Trẻ dân tộc thiểu số</t>
  </si>
  <si>
    <t>Trẻ khuyết tật trong độ tuổi</t>
  </si>
  <si>
    <t>Tổng số</t>
  </si>
  <si>
    <t xml:space="preserve">    Số trẻ có khả năng học tập</t>
  </si>
  <si>
    <t xml:space="preserve">    Số trẻ được tiếp cận giáo dục</t>
  </si>
  <si>
    <t xml:space="preserve">Số trẻ phải huy động </t>
  </si>
  <si>
    <t>Số trẻ đến trường, nhóm, lớp</t>
  </si>
  <si>
    <t xml:space="preserve"> Trong đó: Trẻ ở xã học tại địa bàn xã</t>
  </si>
  <si>
    <t>Trẻ ở xã học trái tuyến tại địa bàn khác</t>
  </si>
  <si>
    <t xml:space="preserve">     Tỉ lệ huy động </t>
  </si>
  <si>
    <t>Trong số trẻ đến trường, lớp</t>
  </si>
  <si>
    <t>Trẻ DTTS được chuẩn bị T. Việt</t>
  </si>
  <si>
    <t>Trẻ từ nơi khác đến học (trái tuyến)</t>
  </si>
  <si>
    <t>Số trẻ học 2 buổi/ngày</t>
  </si>
  <si>
    <t>Tỉ lệ trẻ học 2 buổi ngày</t>
  </si>
  <si>
    <t>Số trẻ bị chết</t>
  </si>
  <si>
    <t>Số trẻ chuyển đi</t>
  </si>
  <si>
    <t>Số trẻ chuyển đến</t>
  </si>
  <si>
    <t>Số trẻ 5 tuổi hoàn thành chương trình GDMN(*)</t>
  </si>
  <si>
    <t>Tỉ lệ hoàn thành chương trình GDMN</t>
  </si>
  <si>
    <t>Trẻ từ nơi khác đến học hoàn thành CT GDMN</t>
  </si>
  <si>
    <t>(*)Trẻ hoàn thành Chương trình giáo dục mầm non là trẻ được học 2 buổi/ngày trong thời gian một năm học theo Chương trình giáo dục mầm non dành cho mẫu giáo 5-6 tuổi do Bộ Giáo dục và Đào tạo ban hành, số ngày nghỉ học không quá 45 ngày.</t>
  </si>
  <si>
    <t>Tiêu chí</t>
  </si>
  <si>
    <t>Số lượng</t>
  </si>
  <si>
    <t>Tỉ lệ</t>
  </si>
  <si>
    <t>Trẻ 5 tuổi đến trường</t>
  </si>
  <si>
    <t>Trẻ 5 tuổi hoàn thành chương trình GDMN</t>
  </si>
  <si>
    <t>Trẻ 5 tuổi khuyết tật được tiếp cận GD</t>
  </si>
  <si>
    <t>Trẻ học 2 buổi/ngày</t>
  </si>
  <si>
    <t>…..,ngày         tháng          năm</t>
  </si>
  <si>
    <t>NGƯỜI LẬP BIỂU</t>
  </si>
  <si>
    <t>TM.ỦY BAN NHÂN DÂN</t>
  </si>
  <si>
    <t>(Kí, họ tên và đóng dấu UBND)</t>
  </si>
  <si>
    <t>TRẦN THỊ MINH THÙY</t>
  </si>
  <si>
    <t>Thời điểm: tháng    Năm 2025</t>
  </si>
  <si>
    <t>Xã: Yên Từ</t>
  </si>
  <si>
    <t>Tỉnh: Ninh Bình</t>
  </si>
  <si>
    <t>Phạm Thị Thảo</t>
  </si>
  <si>
    <t>Trẻ từ 0-2 tuổi</t>
  </si>
  <si>
    <t>Trẻ từ 3-5 tuổi</t>
  </si>
  <si>
    <t>99.8</t>
  </si>
  <si>
    <t>Trần Thị Minh Thùy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</si>
</sst>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_-* #,##0.00\ &quot;₫&quot;_-;\-* #,##0.00\ &quot;₫&quot;_-;_-* &quot;-&quot;??\ &quot;₫&quot;_-;_-@"/>
  </numFmts>
  <fonts count="17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color theme="1"/>
      <name val="Arial"/>
    </font>
    <font>
      <b/>
      <i/>
      <sz val="10.0"/>
      <color rgb="FF000000"/>
      <name val="Arial"/>
    </font>
    <font>
      <i/>
      <sz val="9.0"/>
      <color rgb="FF000000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9.0"/>
      <color rgb="FF000000"/>
      <name val="Arial"/>
    </font>
    <font/>
    <font>
      <sz val="8.0"/>
      <color rgb="FF000000"/>
      <name val="Arial"/>
    </font>
    <font>
      <i/>
      <sz val="8.0"/>
      <color rgb="FF000000"/>
      <name val="Arial"/>
    </font>
    <font>
      <b/>
      <sz val="9.0"/>
      <color rgb="FF000000"/>
      <name val="Arial"/>
    </font>
    <font>
      <i/>
      <sz val="10.0"/>
      <color rgb="FF000000"/>
      <name val="Arial"/>
    </font>
    <font>
      <color theme="1"/>
      <name val="Arial"/>
      <scheme val="minor"/>
    </font>
    <font>
      <b/>
      <sz val="10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Font="1"/>
    <xf borderId="0" fillId="0" fontId="5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7" numFmtId="0" xfId="0" applyAlignment="1" applyFont="1">
      <alignment horizontal="left" shrinkToFit="0" vertical="center" wrapText="0"/>
    </xf>
    <xf borderId="0" fillId="0" fontId="3" numFmtId="0" xfId="0" applyAlignment="1" applyFont="1">
      <alignment shrinkToFit="0" vertical="center" wrapText="0"/>
    </xf>
    <xf borderId="0" fillId="0" fontId="8" numFmtId="0" xfId="0" applyAlignment="1" applyFont="1">
      <alignment horizontal="left" shrinkToFit="0" vertical="center" wrapText="0"/>
    </xf>
    <xf borderId="1" fillId="0" fontId="9" numFmtId="0" xfId="0" applyAlignment="1" applyBorder="1" applyFont="1">
      <alignment shrinkToFit="0" vertical="center" wrapText="1"/>
    </xf>
    <xf borderId="2" fillId="0" fontId="10" numFmtId="0" xfId="0" applyBorder="1" applyFont="1"/>
    <xf borderId="3" fillId="0" fontId="10" numFmtId="0" xfId="0" applyBorder="1" applyFont="1"/>
    <xf borderId="4" fillId="0" fontId="1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shrinkToFit="0" vertical="center" wrapText="0"/>
    </xf>
    <xf borderId="5" fillId="0" fontId="11" numFmtId="0" xfId="0" applyAlignment="1" applyBorder="1" applyFont="1">
      <alignment horizontal="center" shrinkToFit="0" vertical="center" wrapText="0"/>
    </xf>
    <xf borderId="6" fillId="0" fontId="11" numFmtId="0" xfId="0" applyAlignment="1" applyBorder="1" applyFont="1">
      <alignment horizontal="center" shrinkToFit="0" vertical="center" wrapText="0"/>
    </xf>
    <xf borderId="4" fillId="0" fontId="9" numFmtId="0" xfId="0" applyAlignment="1" applyBorder="1" applyFont="1">
      <alignment horizontal="left" shrinkToFit="0" vertical="center" wrapText="0"/>
    </xf>
    <xf borderId="4" fillId="0" fontId="11" numFmtId="0" xfId="0" applyAlignment="1" applyBorder="1" applyFont="1">
      <alignment horizontal="left" readingOrder="0" shrinkToFit="0" vertical="center" wrapText="0"/>
    </xf>
    <xf borderId="4" fillId="2" fontId="11" numFmtId="0" xfId="0" applyAlignment="1" applyBorder="1" applyFill="1" applyFont="1">
      <alignment horizontal="right" readingOrder="0" shrinkToFit="0" wrapText="0"/>
    </xf>
    <xf borderId="4" fillId="0" fontId="11" numFmtId="0" xfId="0" applyAlignment="1" applyBorder="1" applyFont="1">
      <alignment horizontal="left" shrinkToFit="0" vertical="center" wrapText="0"/>
    </xf>
    <xf borderId="5" fillId="3" fontId="9" numFmtId="0" xfId="0" applyAlignment="1" applyBorder="1" applyFill="1" applyFont="1">
      <alignment horizontal="center" shrinkToFit="0" vertical="center" wrapText="0"/>
    </xf>
    <xf borderId="1" fillId="0" fontId="9" numFmtId="0" xfId="0" applyAlignment="1" applyBorder="1" applyFont="1">
      <alignment shrinkToFit="0" vertical="center" wrapText="0"/>
    </xf>
    <xf borderId="7" fillId="0" fontId="10" numFmtId="0" xfId="0" applyBorder="1" applyFont="1"/>
    <xf borderId="4" fillId="2" fontId="11" numFmtId="0" xfId="0" applyAlignment="1" applyBorder="1" applyFont="1">
      <alignment horizontal="right" shrinkToFit="0" wrapText="0"/>
    </xf>
    <xf borderId="5" fillId="3" fontId="9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horizontal="center" readingOrder="0" shrinkToFit="0" vertical="center" wrapText="0"/>
    </xf>
    <xf borderId="8" fillId="0" fontId="10" numFmtId="0" xfId="0" applyBorder="1" applyFont="1"/>
    <xf borderId="4" fillId="0" fontId="11" numFmtId="0" xfId="0" applyAlignment="1" applyBorder="1" applyFont="1">
      <alignment horizontal="center" shrinkToFit="0" vertical="center" wrapText="0"/>
    </xf>
    <xf borderId="4" fillId="3" fontId="11" numFmtId="0" xfId="0" applyAlignment="1" applyBorder="1" applyFont="1">
      <alignment horizontal="center" shrinkToFit="0" vertical="center" wrapText="0"/>
    </xf>
    <xf borderId="4" fillId="3" fontId="11" numFmtId="0" xfId="0" applyAlignment="1" applyBorder="1" applyFont="1">
      <alignment horizontal="center" readingOrder="0" shrinkToFit="0" vertical="center" wrapText="0"/>
    </xf>
    <xf borderId="1" fillId="3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shrinkToFit="0" vertical="center" wrapText="0"/>
    </xf>
    <xf borderId="1" fillId="0" fontId="9" numFmtId="0" xfId="0" applyAlignment="1" applyBorder="1" applyFont="1">
      <alignment horizontal="left" readingOrder="0" shrinkToFit="0" vertical="center" wrapText="0"/>
    </xf>
    <xf borderId="1" fillId="0" fontId="9" numFmtId="0" xfId="0" applyAlignment="1" applyBorder="1" applyFont="1">
      <alignment horizontal="left" readingOrder="0" shrinkToFit="0" vertical="center" wrapText="1"/>
    </xf>
    <xf borderId="1" fillId="3" fontId="9" numFmtId="0" xfId="0" applyAlignment="1" applyBorder="1" applyFont="1">
      <alignment horizontal="left" shrinkToFit="0" vertical="center" wrapText="0"/>
    </xf>
    <xf borderId="4" fillId="3" fontId="11" numFmtId="0" xfId="0" applyAlignment="1" applyBorder="1" applyFont="1">
      <alignment horizontal="left" shrinkToFit="0" vertical="center" wrapText="0"/>
    </xf>
    <xf borderId="4" fillId="3" fontId="11" numFmtId="164" xfId="0" applyAlignment="1" applyBorder="1" applyFont="1" applyNumberFormat="1">
      <alignment horizontal="left" shrinkToFit="0" vertical="center" wrapText="0"/>
    </xf>
    <xf borderId="4" fillId="2" fontId="11" numFmtId="1" xfId="0" applyAlignment="1" applyBorder="1" applyFont="1" applyNumberFormat="1">
      <alignment horizontal="right" readingOrder="0" shrinkToFit="0" wrapText="0"/>
    </xf>
    <xf borderId="4" fillId="3" fontId="11" numFmtId="0" xfId="0" applyAlignment="1" applyBorder="1" applyFont="1">
      <alignment horizontal="left" readingOrder="0" shrinkToFit="0" vertical="center" wrapText="0"/>
    </xf>
    <xf borderId="5" fillId="3" fontId="9" numFmtId="0" xfId="0" applyAlignment="1" applyBorder="1" applyFont="1">
      <alignment horizontal="center" shrinkToFit="0" vertical="center" wrapText="1"/>
    </xf>
    <xf borderId="1" fillId="3" fontId="9" numFmtId="0" xfId="0" applyAlignment="1" applyBorder="1" applyFont="1">
      <alignment shrinkToFit="0" vertical="center" wrapText="0"/>
    </xf>
    <xf borderId="6" fillId="0" fontId="10" numFmtId="0" xfId="0" applyBorder="1" applyFont="1"/>
    <xf borderId="1" fillId="3" fontId="9" numFmtId="0" xfId="0" applyAlignment="1" applyBorder="1" applyFont="1">
      <alignment shrinkToFit="0" vertical="center" wrapText="1"/>
    </xf>
    <xf borderId="4" fillId="3" fontId="9" numFmtId="0" xfId="0" applyAlignment="1" applyBorder="1" applyFont="1">
      <alignment horizontal="left" shrinkToFit="0" vertical="center" wrapText="0"/>
    </xf>
    <xf borderId="4" fillId="0" fontId="8" numFmtId="0" xfId="0" applyAlignment="1" applyBorder="1" applyFont="1">
      <alignment shrinkToFit="0" vertical="center" wrapText="0"/>
    </xf>
    <xf borderId="4" fillId="0" fontId="9" numFmtId="0" xfId="0" applyAlignment="1" applyBorder="1" applyFont="1">
      <alignment shrinkToFit="0" vertical="center" wrapText="0"/>
    </xf>
    <xf borderId="4" fillId="2" fontId="11" numFmtId="0" xfId="0" applyAlignment="1" applyBorder="1" applyFont="1">
      <alignment horizontal="center" shrinkToFit="0" vertical="center" wrapText="0"/>
    </xf>
    <xf borderId="1" fillId="0" fontId="9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horizontal="left" shrinkToFit="0" vertical="center" wrapText="1"/>
    </xf>
    <xf borderId="9" fillId="0" fontId="10" numFmtId="0" xfId="0" applyBorder="1" applyFont="1"/>
    <xf borderId="0" fillId="0" fontId="3" numFmtId="0" xfId="0" applyAlignment="1" applyFont="1">
      <alignment horizontal="left" shrinkToFit="0" vertical="center" wrapText="0"/>
    </xf>
    <xf borderId="1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2" fillId="0" fontId="9" numFmtId="0" xfId="0" applyAlignment="1" applyBorder="1" applyFont="1">
      <alignment shrinkToFit="0" vertical="center" wrapText="0"/>
    </xf>
    <xf borderId="3" fillId="0" fontId="9" numFmtId="0" xfId="0" applyAlignment="1" applyBorder="1" applyFont="1">
      <alignment shrinkToFit="0" vertical="center" wrapText="0"/>
    </xf>
    <xf borderId="1" fillId="0" fontId="6" numFmtId="0" xfId="0" applyAlignment="1" applyBorder="1" applyFont="1">
      <alignment horizontal="center" readingOrder="0" shrinkToFit="0" vertical="center" wrapText="0"/>
    </xf>
    <xf borderId="4" fillId="0" fontId="9" numFmtId="0" xfId="0" applyAlignment="1" applyBorder="1" applyFont="1">
      <alignment readingOrder="0" shrinkToFit="0" vertical="center" wrapText="0"/>
    </xf>
    <xf borderId="4" fillId="0" fontId="6" numFmtId="0" xfId="0" applyAlignment="1" applyBorder="1" applyFont="1">
      <alignment horizontal="center" readingOrder="0" shrinkToFit="0" vertical="center" wrapText="0"/>
    </xf>
    <xf borderId="10" fillId="0" fontId="9" numFmtId="0" xfId="0" applyAlignment="1" applyBorder="1" applyFont="1">
      <alignment shrinkToFit="0" vertical="center" wrapText="0"/>
    </xf>
    <xf borderId="9" fillId="0" fontId="9" numFmtId="0" xfId="0" applyAlignment="1" applyBorder="1" applyFont="1">
      <alignment shrinkToFit="0" vertical="center" wrapText="0"/>
    </xf>
    <xf borderId="11" fillId="0" fontId="9" numFmtId="0" xfId="0" applyAlignment="1" applyBorder="1" applyFont="1">
      <alignment shrinkToFit="0" vertical="center" wrapText="0"/>
    </xf>
    <xf borderId="0" fillId="0" fontId="14" numFmtId="165" xfId="0" applyAlignment="1" applyFont="1" applyNumberForma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" numFmtId="165" xfId="0" applyAlignment="1" applyFont="1" applyNumberFormat="1">
      <alignment shrinkToFit="0" vertical="center" wrapText="0"/>
    </xf>
    <xf borderId="0" fillId="0" fontId="14" numFmtId="165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1"/>
    </xf>
    <xf borderId="0" fillId="0" fontId="1" numFmtId="165" xfId="0" applyAlignment="1" applyFont="1" applyNumberFormat="1">
      <alignment horizontal="center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15" numFmtId="0" xfId="0" applyFont="1"/>
    <xf borderId="4" fillId="0" fontId="11" numFmtId="0" xfId="0" applyAlignment="1" applyBorder="1" applyFont="1">
      <alignment readingOrder="0" shrinkToFit="0" vertical="center" wrapText="0"/>
    </xf>
    <xf borderId="4" fillId="0" fontId="11" numFmtId="2" xfId="0" applyAlignment="1" applyBorder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3" fontId="11" numFmtId="164" xfId="0" applyAlignment="1" applyBorder="1" applyFont="1" applyNumberFormat="1">
      <alignment horizontal="center" readingOrder="0" shrinkToFit="0" vertical="center" wrapText="0"/>
    </xf>
    <xf borderId="4" fillId="0" fontId="11" numFmtId="164" xfId="0" applyAlignment="1" applyBorder="1" applyFont="1" applyNumberFormat="1">
      <alignment horizontal="center" shrinkToFit="0" vertical="center" wrapText="0"/>
    </xf>
    <xf borderId="4" fillId="3" fontId="11" numFmtId="1" xfId="0" applyAlignment="1" applyBorder="1" applyFont="1" applyNumberFormat="1">
      <alignment horizontal="center" readingOrder="0" shrinkToFit="0" vertical="center" wrapText="0"/>
    </xf>
    <xf borderId="4" fillId="0" fontId="11" numFmtId="1" xfId="0" applyAlignment="1" applyBorder="1" applyFont="1" applyNumberFormat="1">
      <alignment horizontal="center" shrinkToFit="0" vertical="center" wrapText="0"/>
    </xf>
    <xf borderId="0" fillId="0" fontId="16" numFmtId="0" xfId="0" applyAlignment="1" applyFont="1">
      <alignment horizontal="center" readingOrder="0" shrinkToFit="0" vertical="center" wrapText="0"/>
    </xf>
    <xf borderId="0" fillId="0" fontId="15" numFmtId="0" xfId="0" applyAlignment="1" applyFont="1">
      <alignment readingOrder="0"/>
    </xf>
    <xf borderId="4" fillId="0" fontId="9" numFmtId="0" xfId="0" applyAlignment="1" applyBorder="1" applyFont="1">
      <alignment horizontal="right" readingOrder="0" shrinkToFit="0" wrapText="0"/>
    </xf>
    <xf borderId="4" fillId="0" fontId="9" numFmtId="0" xfId="0" applyAlignment="1" applyBorder="1" applyFont="1">
      <alignment horizontal="right" shrinkToFit="0" wrapText="0"/>
    </xf>
    <xf borderId="4" fillId="3" fontId="9" numFmtId="0" xfId="0" applyAlignment="1" applyBorder="1" applyFont="1">
      <alignment horizontal="right" readingOrder="0" shrinkToFit="0" wrapText="0"/>
    </xf>
    <xf borderId="4" fillId="3" fontId="9" numFmtId="164" xfId="0" applyAlignment="1" applyBorder="1" applyFont="1" applyNumberFormat="1">
      <alignment horizontal="right" readingOrder="0" shrinkToFit="0" wrapText="0"/>
    </xf>
    <xf borderId="0" fillId="0" fontId="15" numFmtId="164" xfId="0" applyFont="1" applyNumberFormat="1"/>
    <xf borderId="0" fillId="0" fontId="15" numFmtId="1" xfId="0" applyFont="1" applyNumberFormat="1"/>
    <xf borderId="4" fillId="3" fontId="9" numFmtId="0" xfId="0" applyAlignment="1" applyBorder="1" applyFont="1">
      <alignment horizontal="right" shrinkToFit="0" wrapText="0"/>
    </xf>
    <xf borderId="0" fillId="0" fontId="11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6.88"/>
    <col customWidth="1" min="3" max="3" width="20.0"/>
    <col customWidth="1" min="4" max="4" width="6.13"/>
    <col customWidth="1" min="5" max="5" width="7.38"/>
    <col customWidth="1" min="6" max="7" width="6.88"/>
    <col customWidth="1" min="8" max="8" width="7.0"/>
    <col customWidth="1" min="9" max="10" width="7.13"/>
    <col customWidth="1" min="11" max="11" width="6.88"/>
    <col customWidth="1" min="12" max="12" width="8.63"/>
    <col customWidth="1" min="13" max="26" width="8.0"/>
  </cols>
  <sheetData>
    <row r="1" ht="20.25" customHeight="1">
      <c r="A1" s="1" t="s">
        <v>0</v>
      </c>
      <c r="B1" s="1"/>
      <c r="C1" s="1" t="s">
        <v>1</v>
      </c>
      <c r="D1" s="2"/>
      <c r="E1" s="2"/>
      <c r="F1" s="2"/>
      <c r="G1" s="2"/>
      <c r="H1" s="2"/>
      <c r="I1" s="2"/>
      <c r="J1" s="2"/>
      <c r="K1" s="2"/>
      <c r="L1" s="3" t="s">
        <v>2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0" customHeight="1">
      <c r="A2" s="1"/>
      <c r="B2" s="1"/>
      <c r="C2" s="5" t="s">
        <v>3</v>
      </c>
      <c r="J2" s="6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8" t="s">
        <v>4</v>
      </c>
      <c r="B3" s="9" t="s">
        <v>5</v>
      </c>
      <c r="C3" s="10"/>
      <c r="D3" s="10"/>
      <c r="E3" s="11"/>
      <c r="F3" s="11"/>
      <c r="G3" s="11"/>
      <c r="H3" s="11"/>
      <c r="I3" s="11"/>
      <c r="J3" s="11"/>
      <c r="K3" s="11"/>
      <c r="L3" s="1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12" t="s">
        <v>6</v>
      </c>
      <c r="B5" s="13"/>
      <c r="C5" s="14"/>
      <c r="D5" s="15">
        <v>1.0</v>
      </c>
      <c r="E5" s="16">
        <v>2025.0</v>
      </c>
      <c r="F5" s="16">
        <v>2024.0</v>
      </c>
      <c r="G5" s="16">
        <v>2023.0</v>
      </c>
      <c r="H5" s="16">
        <v>2022.0</v>
      </c>
      <c r="I5" s="16">
        <v>2021.0</v>
      </c>
      <c r="J5" s="16">
        <v>2020.0</v>
      </c>
      <c r="K5" s="16">
        <v>2019.0</v>
      </c>
      <c r="L5" s="17" t="s">
        <v>7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12" t="s">
        <v>8</v>
      </c>
      <c r="B6" s="13"/>
      <c r="C6" s="14"/>
      <c r="D6" s="15">
        <v>2.0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19" t="s">
        <v>17</v>
      </c>
      <c r="B7" s="19"/>
      <c r="C7" s="19"/>
      <c r="D7" s="15">
        <v>3.0</v>
      </c>
      <c r="E7" s="20">
        <v>60.0</v>
      </c>
      <c r="F7" s="20">
        <v>151.0</v>
      </c>
      <c r="G7" s="20">
        <v>136.0</v>
      </c>
      <c r="H7" s="21">
        <v>124.0</v>
      </c>
      <c r="I7" s="21">
        <v>189.0</v>
      </c>
      <c r="J7" s="21">
        <v>190.0</v>
      </c>
      <c r="K7" s="20">
        <v>199.0</v>
      </c>
      <c r="L7" s="22">
        <f t="shared" ref="L7:L8" si="1">sum(E7:K7)</f>
        <v>1049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7.25" customHeight="1">
      <c r="A8" s="23" t="s">
        <v>18</v>
      </c>
      <c r="B8" s="24" t="s">
        <v>19</v>
      </c>
      <c r="C8" s="14"/>
      <c r="D8" s="15">
        <v>4.0</v>
      </c>
      <c r="E8" s="20">
        <v>26.0</v>
      </c>
      <c r="F8" s="20">
        <v>60.0</v>
      </c>
      <c r="G8" s="20">
        <v>59.0</v>
      </c>
      <c r="H8" s="21">
        <v>61.0</v>
      </c>
      <c r="I8" s="21">
        <v>77.0</v>
      </c>
      <c r="J8" s="21">
        <v>84.0</v>
      </c>
      <c r="K8" s="20">
        <v>98.0</v>
      </c>
      <c r="L8" s="22">
        <f t="shared" si="1"/>
        <v>465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7.25" customHeight="1">
      <c r="A9" s="25"/>
      <c r="B9" s="24" t="s">
        <v>20</v>
      </c>
      <c r="C9" s="14"/>
      <c r="D9" s="15">
        <v>5.0</v>
      </c>
      <c r="E9" s="22"/>
      <c r="F9" s="22"/>
      <c r="G9" s="22"/>
      <c r="H9" s="26"/>
      <c r="I9" s="26"/>
      <c r="J9" s="26"/>
      <c r="K9" s="22"/>
      <c r="L9" s="22">
        <f t="shared" ref="L9:L12" si="2">sum(E9:J9)</f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7.25" customHeight="1">
      <c r="A10" s="27" t="s">
        <v>21</v>
      </c>
      <c r="B10" s="24" t="s">
        <v>22</v>
      </c>
      <c r="C10" s="14"/>
      <c r="D10" s="15">
        <v>6.0</v>
      </c>
      <c r="E10" s="22"/>
      <c r="F10" s="22"/>
      <c r="G10" s="22"/>
      <c r="H10" s="26"/>
      <c r="I10" s="21">
        <v>1.0</v>
      </c>
      <c r="J10" s="21"/>
      <c r="K10" s="28">
        <v>1.0</v>
      </c>
      <c r="L10" s="22">
        <f t="shared" si="2"/>
        <v>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7.25" customHeight="1">
      <c r="A11" s="29"/>
      <c r="B11" s="24" t="s">
        <v>23</v>
      </c>
      <c r="C11" s="14"/>
      <c r="D11" s="15">
        <v>7.0</v>
      </c>
      <c r="E11" s="30"/>
      <c r="F11" s="30"/>
      <c r="G11" s="30"/>
      <c r="H11" s="26"/>
      <c r="I11" s="21">
        <v>1.0</v>
      </c>
      <c r="J11" s="21"/>
      <c r="K11" s="28">
        <v>1.0</v>
      </c>
      <c r="L11" s="22">
        <f t="shared" si="2"/>
        <v>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7.25" customHeight="1">
      <c r="A12" s="25"/>
      <c r="B12" s="24" t="s">
        <v>24</v>
      </c>
      <c r="C12" s="14"/>
      <c r="D12" s="15">
        <v>8.0</v>
      </c>
      <c r="E12" s="31"/>
      <c r="F12" s="31"/>
      <c r="G12" s="31"/>
      <c r="H12" s="26"/>
      <c r="I12" s="21">
        <v>1.0</v>
      </c>
      <c r="J12" s="21"/>
      <c r="K12" s="32">
        <v>1.0</v>
      </c>
      <c r="L12" s="22">
        <f t="shared" si="2"/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7.25" customHeight="1">
      <c r="A13" s="33" t="s">
        <v>25</v>
      </c>
      <c r="B13" s="13"/>
      <c r="C13" s="14"/>
      <c r="D13" s="15">
        <v>9.0</v>
      </c>
      <c r="E13" s="32">
        <v>60.0</v>
      </c>
      <c r="F13" s="32">
        <v>151.0</v>
      </c>
      <c r="G13" s="32">
        <v>136.0</v>
      </c>
      <c r="H13" s="21">
        <v>124.0</v>
      </c>
      <c r="I13" s="21">
        <v>188.0</v>
      </c>
      <c r="J13" s="21">
        <v>190.0</v>
      </c>
      <c r="K13" s="32">
        <v>198.0</v>
      </c>
      <c r="L13" s="22">
        <f t="shared" ref="L13:L16" si="3">sum(E13:K13)</f>
        <v>1047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7.25" customHeight="1">
      <c r="A14" s="34" t="s">
        <v>26</v>
      </c>
      <c r="B14" s="13"/>
      <c r="C14" s="14"/>
      <c r="D14" s="15">
        <v>10.0</v>
      </c>
      <c r="E14" s="22"/>
      <c r="F14" s="28">
        <v>41.0</v>
      </c>
      <c r="G14" s="28">
        <v>136.0</v>
      </c>
      <c r="H14" s="21">
        <v>124.0</v>
      </c>
      <c r="I14" s="21">
        <v>188.0</v>
      </c>
      <c r="J14" s="21">
        <v>190.0</v>
      </c>
      <c r="K14" s="20">
        <v>198.0</v>
      </c>
      <c r="L14" s="22">
        <f t="shared" si="3"/>
        <v>877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7.25" customHeight="1">
      <c r="A15" s="35" t="s">
        <v>27</v>
      </c>
      <c r="B15" s="13"/>
      <c r="C15" s="14"/>
      <c r="D15" s="15">
        <v>11.0</v>
      </c>
      <c r="E15" s="22"/>
      <c r="F15" s="22"/>
      <c r="G15" s="22"/>
      <c r="H15" s="21">
        <v>117.0</v>
      </c>
      <c r="I15" s="21">
        <v>180.0</v>
      </c>
      <c r="J15" s="21">
        <v>174.0</v>
      </c>
      <c r="K15" s="20">
        <v>191.0</v>
      </c>
      <c r="L15" s="22">
        <f t="shared" si="3"/>
        <v>662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7.25" customHeight="1">
      <c r="A16" s="36" t="s">
        <v>28</v>
      </c>
      <c r="B16" s="13"/>
      <c r="C16" s="14"/>
      <c r="D16" s="15">
        <v>12.0</v>
      </c>
      <c r="E16" s="22"/>
      <c r="F16" s="22"/>
      <c r="G16" s="22"/>
      <c r="H16" s="21">
        <v>7.0</v>
      </c>
      <c r="I16" s="21">
        <v>8.0</v>
      </c>
      <c r="J16" s="21">
        <v>16.0</v>
      </c>
      <c r="K16" s="20">
        <v>6.0</v>
      </c>
      <c r="L16" s="22">
        <f t="shared" si="3"/>
        <v>37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7.25" customHeight="1">
      <c r="A17" s="37" t="s">
        <v>29</v>
      </c>
      <c r="B17" s="13"/>
      <c r="C17" s="14"/>
      <c r="D17" s="15">
        <v>13.0</v>
      </c>
      <c r="E17" s="38"/>
      <c r="F17" s="39">
        <f t="shared" ref="F17:G17" si="4">F14/F13*100</f>
        <v>27.15231788</v>
      </c>
      <c r="G17" s="38">
        <f t="shared" si="4"/>
        <v>100</v>
      </c>
      <c r="H17" s="40">
        <v>100.0</v>
      </c>
      <c r="I17" s="21">
        <v>100.0</v>
      </c>
      <c r="J17" s="21">
        <v>100.0</v>
      </c>
      <c r="K17" s="41">
        <v>100.0</v>
      </c>
      <c r="L17" s="39">
        <f>L14/L13*100</f>
        <v>83.76313276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42" t="s">
        <v>30</v>
      </c>
      <c r="B18" s="24" t="s">
        <v>19</v>
      </c>
      <c r="C18" s="14"/>
      <c r="D18" s="15">
        <v>14.0</v>
      </c>
      <c r="E18" s="38"/>
      <c r="F18" s="41">
        <v>19.0</v>
      </c>
      <c r="G18" s="41">
        <v>59.0</v>
      </c>
      <c r="H18" s="21">
        <v>72.0</v>
      </c>
      <c r="I18" s="21">
        <v>85.0</v>
      </c>
      <c r="J18" s="21">
        <v>90.0</v>
      </c>
      <c r="K18" s="38"/>
      <c r="L18" s="22">
        <f t="shared" ref="L18:L21" si="5">sum(E18:J18)</f>
        <v>325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7.25" customHeight="1">
      <c r="A19" s="29"/>
      <c r="B19" s="43" t="s">
        <v>20</v>
      </c>
      <c r="C19" s="14"/>
      <c r="D19" s="15">
        <v>15.0</v>
      </c>
      <c r="E19" s="38"/>
      <c r="F19" s="38"/>
      <c r="G19" s="41">
        <v>3.0</v>
      </c>
      <c r="H19" s="26"/>
      <c r="I19" s="21">
        <v>1.0</v>
      </c>
      <c r="J19" s="26"/>
      <c r="K19" s="38"/>
      <c r="L19" s="22">
        <f t="shared" si="5"/>
        <v>4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7.25" customHeight="1">
      <c r="A20" s="44"/>
      <c r="B20" s="45" t="s">
        <v>31</v>
      </c>
      <c r="C20" s="14"/>
      <c r="D20" s="15">
        <v>16.0</v>
      </c>
      <c r="E20" s="31"/>
      <c r="F20" s="31"/>
      <c r="G20" s="31"/>
      <c r="H20" s="26"/>
      <c r="I20" s="26"/>
      <c r="J20" s="26"/>
      <c r="K20" s="31"/>
      <c r="L20" s="22">
        <f t="shared" si="5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7.25" customHeight="1">
      <c r="A21" s="46" t="s">
        <v>32</v>
      </c>
      <c r="B21" s="46"/>
      <c r="C21" s="47"/>
      <c r="D21" s="15">
        <v>17.0</v>
      </c>
      <c r="E21" s="38"/>
      <c r="F21" s="38"/>
      <c r="G21" s="38"/>
      <c r="H21" s="21">
        <v>21.0</v>
      </c>
      <c r="I21" s="21">
        <v>9.0</v>
      </c>
      <c r="J21" s="21">
        <v>20.0</v>
      </c>
      <c r="K21" s="38"/>
      <c r="L21" s="22">
        <f t="shared" si="5"/>
        <v>50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48" t="s">
        <v>33</v>
      </c>
      <c r="B22" s="48"/>
      <c r="C22" s="48"/>
      <c r="D22" s="15">
        <v>18.0</v>
      </c>
      <c r="E22" s="30"/>
      <c r="F22" s="30"/>
      <c r="G22" s="30"/>
      <c r="H22" s="21">
        <v>122.0</v>
      </c>
      <c r="I22" s="21">
        <v>188.0</v>
      </c>
      <c r="J22" s="21">
        <v>190.0</v>
      </c>
      <c r="K22" s="28">
        <v>198.0</v>
      </c>
      <c r="L22" s="22">
        <f t="shared" ref="L22:L23" si="6">sum(E22:K22)</f>
        <v>698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7.25" customHeight="1">
      <c r="A23" s="37" t="s">
        <v>34</v>
      </c>
      <c r="B23" s="13"/>
      <c r="C23" s="14"/>
      <c r="D23" s="15">
        <v>19.0</v>
      </c>
      <c r="E23" s="31"/>
      <c r="F23" s="31"/>
      <c r="G23" s="31"/>
      <c r="H23" s="21">
        <v>100.0</v>
      </c>
      <c r="I23" s="21">
        <v>100.0</v>
      </c>
      <c r="J23" s="21">
        <v>100.0</v>
      </c>
      <c r="K23" s="32">
        <v>100.0</v>
      </c>
      <c r="L23" s="22">
        <f t="shared" si="6"/>
        <v>400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7.25" customHeight="1">
      <c r="A24" s="37" t="s">
        <v>35</v>
      </c>
      <c r="B24" s="13"/>
      <c r="C24" s="14"/>
      <c r="D24" s="15">
        <v>20.0</v>
      </c>
      <c r="E24" s="31"/>
      <c r="F24" s="31"/>
      <c r="G24" s="31"/>
      <c r="H24" s="49"/>
      <c r="I24" s="49"/>
      <c r="J24" s="49"/>
      <c r="K24" s="31"/>
      <c r="L24" s="22">
        <f t="shared" ref="L24:L26" si="7">sum(E24:J24)</f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7.25" customHeight="1">
      <c r="A25" s="37" t="s">
        <v>36</v>
      </c>
      <c r="B25" s="13"/>
      <c r="C25" s="14"/>
      <c r="D25" s="15">
        <v>21.0</v>
      </c>
      <c r="E25" s="31"/>
      <c r="F25" s="31"/>
      <c r="G25" s="31"/>
      <c r="H25" s="31"/>
      <c r="I25" s="31"/>
      <c r="J25" s="31"/>
      <c r="K25" s="31"/>
      <c r="L25" s="22">
        <f t="shared" si="7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7.25" customHeight="1">
      <c r="A26" s="37" t="s">
        <v>37</v>
      </c>
      <c r="B26" s="13"/>
      <c r="C26" s="14"/>
      <c r="D26" s="15">
        <v>22.0</v>
      </c>
      <c r="E26" s="31"/>
      <c r="F26" s="31"/>
      <c r="G26" s="31"/>
      <c r="H26" s="31"/>
      <c r="I26" s="31"/>
      <c r="J26" s="31"/>
      <c r="K26" s="31"/>
      <c r="L26" s="22">
        <f t="shared" si="7"/>
        <v>0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50" t="s">
        <v>38</v>
      </c>
      <c r="B27" s="13"/>
      <c r="C27" s="14"/>
      <c r="D27" s="15">
        <v>23.0</v>
      </c>
      <c r="E27" s="30"/>
      <c r="F27" s="30"/>
      <c r="G27" s="30"/>
      <c r="H27" s="30"/>
      <c r="I27" s="30"/>
      <c r="J27" s="30"/>
      <c r="K27" s="28">
        <v>197.0</v>
      </c>
      <c r="L27" s="2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7.25" customHeight="1">
      <c r="A28" s="34" t="s">
        <v>39</v>
      </c>
      <c r="B28" s="13"/>
      <c r="C28" s="14"/>
      <c r="D28" s="15">
        <v>24.0</v>
      </c>
      <c r="E28" s="31"/>
      <c r="F28" s="31"/>
      <c r="G28" s="31"/>
      <c r="H28" s="31"/>
      <c r="I28" s="31"/>
      <c r="J28" s="31"/>
      <c r="K28" s="32">
        <v>99.5</v>
      </c>
      <c r="L28" s="22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33" t="s">
        <v>40</v>
      </c>
      <c r="B29" s="13"/>
      <c r="C29" s="14"/>
      <c r="D29" s="15">
        <v>25.0</v>
      </c>
      <c r="E29" s="31"/>
      <c r="F29" s="31"/>
      <c r="G29" s="31"/>
      <c r="H29" s="31"/>
      <c r="I29" s="31"/>
      <c r="J29" s="31"/>
      <c r="K29" s="32">
        <v>8.0</v>
      </c>
      <c r="L29" s="22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7.75" customHeight="1">
      <c r="A30" s="51" t="s">
        <v>41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4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33.75" customHeight="1">
      <c r="A31" s="54" t="s">
        <v>42</v>
      </c>
      <c r="B31" s="13"/>
      <c r="C31" s="14"/>
      <c r="D31" s="54" t="s">
        <v>43</v>
      </c>
      <c r="E31" s="55" t="s">
        <v>44</v>
      </c>
      <c r="F31" s="56"/>
      <c r="G31" s="10"/>
      <c r="H31" s="10"/>
      <c r="I31" s="10"/>
      <c r="J31" s="10"/>
      <c r="K31" s="10"/>
      <c r="L31" s="10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24" t="s">
        <v>45</v>
      </c>
      <c r="B32" s="57"/>
      <c r="C32" s="58"/>
      <c r="D32" s="59">
        <v>190.0</v>
      </c>
      <c r="E32" s="60">
        <v>100.0</v>
      </c>
      <c r="F32" s="10"/>
      <c r="G32" s="10"/>
      <c r="H32" s="10"/>
      <c r="I32" s="10"/>
      <c r="J32" s="10"/>
      <c r="K32" s="10"/>
      <c r="L32" s="1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24" t="s">
        <v>46</v>
      </c>
      <c r="B33" s="57"/>
      <c r="C33" s="58"/>
      <c r="D33" s="61">
        <v>197.0</v>
      </c>
      <c r="E33" s="60">
        <v>99.5</v>
      </c>
      <c r="F33" s="10"/>
      <c r="G33" s="10"/>
      <c r="H33" s="10"/>
      <c r="I33" s="10"/>
      <c r="J33" s="10"/>
      <c r="K33" s="10"/>
      <c r="L33" s="10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62" t="s">
        <v>47</v>
      </c>
      <c r="B34" s="63"/>
      <c r="C34" s="64"/>
      <c r="D34" s="61">
        <v>1.0</v>
      </c>
      <c r="E34" s="60"/>
      <c r="F34" s="10"/>
      <c r="G34" s="10"/>
      <c r="H34" s="10"/>
      <c r="I34" s="10"/>
      <c r="J34" s="10"/>
      <c r="K34" s="10"/>
      <c r="L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24" t="s">
        <v>48</v>
      </c>
      <c r="B35" s="57"/>
      <c r="C35" s="58"/>
      <c r="D35" s="61">
        <v>190.0</v>
      </c>
      <c r="E35" s="60">
        <v>100.0</v>
      </c>
      <c r="F35" s="10"/>
      <c r="G35" s="10"/>
      <c r="H35" s="10"/>
      <c r="I35" s="10"/>
      <c r="J35" s="10"/>
      <c r="K35" s="10"/>
      <c r="L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0"/>
      <c r="B36" s="10"/>
      <c r="C36" s="10"/>
      <c r="D36" s="10"/>
      <c r="E36" s="65"/>
      <c r="F36" s="65"/>
      <c r="G36" s="10"/>
      <c r="H36" s="10"/>
      <c r="I36" s="10"/>
      <c r="J36" s="10"/>
      <c r="K36" s="10"/>
      <c r="L36" s="1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0"/>
      <c r="B37" s="10"/>
      <c r="C37" s="66"/>
      <c r="D37" s="66"/>
      <c r="E37" s="67"/>
      <c r="F37" s="67"/>
      <c r="G37" s="56"/>
      <c r="H37" s="56"/>
      <c r="I37" s="68" t="s">
        <v>49</v>
      </c>
      <c r="J37" s="68"/>
      <c r="K37" s="56"/>
      <c r="L37" s="6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0"/>
      <c r="B38" s="10"/>
      <c r="C38" s="70" t="s">
        <v>50</v>
      </c>
      <c r="D38" s="10"/>
      <c r="E38" s="65"/>
      <c r="F38" s="65"/>
      <c r="G38" s="10"/>
      <c r="H38" s="10"/>
      <c r="I38" s="70" t="s">
        <v>51</v>
      </c>
      <c r="J38" s="70"/>
      <c r="K38" s="10"/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68" t="s">
        <v>52</v>
      </c>
      <c r="J39" s="68"/>
      <c r="K39" s="10"/>
      <c r="L39" s="1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10"/>
      <c r="B42" s="10"/>
      <c r="C42" s="71" t="s">
        <v>53</v>
      </c>
      <c r="D42" s="10"/>
      <c r="E42" s="10"/>
      <c r="F42" s="10"/>
      <c r="G42" s="10"/>
      <c r="H42" s="10"/>
      <c r="I42" s="10"/>
      <c r="J42" s="10"/>
      <c r="K42" s="10"/>
      <c r="L42" s="10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8">
    <mergeCell ref="C2:I2"/>
    <mergeCell ref="A5:C5"/>
    <mergeCell ref="A6:C6"/>
    <mergeCell ref="A8:A9"/>
    <mergeCell ref="B8:C8"/>
    <mergeCell ref="B9:C9"/>
    <mergeCell ref="A10:A12"/>
    <mergeCell ref="B12:C12"/>
    <mergeCell ref="A17:C17"/>
    <mergeCell ref="B18:C18"/>
    <mergeCell ref="B19:C19"/>
    <mergeCell ref="B20:C20"/>
    <mergeCell ref="B10:C10"/>
    <mergeCell ref="B11:C11"/>
    <mergeCell ref="A13:C13"/>
    <mergeCell ref="A14:C14"/>
    <mergeCell ref="A15:C15"/>
    <mergeCell ref="A16:C16"/>
    <mergeCell ref="A18:A20"/>
    <mergeCell ref="A29:C29"/>
    <mergeCell ref="A31:C31"/>
    <mergeCell ref="A23:C23"/>
    <mergeCell ref="A24:C24"/>
    <mergeCell ref="A25:C25"/>
    <mergeCell ref="A26:C26"/>
    <mergeCell ref="A27:C27"/>
    <mergeCell ref="A28:C28"/>
    <mergeCell ref="A30:L3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6.88"/>
    <col customWidth="1" min="3" max="3" width="20.0"/>
    <col customWidth="1" min="4" max="4" width="8.25"/>
    <col customWidth="1" min="5" max="5" width="7.75"/>
    <col customWidth="1" min="6" max="11" width="7.25"/>
    <col customWidth="1" min="12" max="12" width="8.63"/>
    <col customWidth="1" min="13" max="26" width="8.0"/>
  </cols>
  <sheetData>
    <row r="1" ht="20.25" customHeight="1">
      <c r="A1" s="1" t="s">
        <v>0</v>
      </c>
      <c r="B1" s="1"/>
      <c r="C1" s="1" t="s">
        <v>1</v>
      </c>
      <c r="D1" s="2"/>
      <c r="E1" s="2"/>
      <c r="F1" s="2"/>
      <c r="G1" s="2"/>
      <c r="H1" s="2"/>
      <c r="I1" s="2"/>
      <c r="J1" s="2"/>
      <c r="K1" s="2"/>
      <c r="L1" s="3" t="s">
        <v>2</v>
      </c>
    </row>
    <row r="2" ht="15.0" customHeight="1">
      <c r="A2" s="1"/>
      <c r="B2" s="1"/>
      <c r="C2" s="6" t="s">
        <v>54</v>
      </c>
      <c r="J2" s="6"/>
      <c r="K2" s="7"/>
      <c r="L2" s="7"/>
    </row>
    <row r="3" ht="17.25" customHeight="1">
      <c r="A3" s="8" t="s">
        <v>4</v>
      </c>
      <c r="B3" s="9" t="s">
        <v>5</v>
      </c>
      <c r="C3" s="10"/>
      <c r="D3" s="10"/>
      <c r="E3" s="11"/>
      <c r="F3" s="11"/>
      <c r="G3" s="11"/>
      <c r="H3" s="11"/>
      <c r="I3" s="11"/>
      <c r="J3" s="11"/>
      <c r="K3" s="11"/>
      <c r="L3" s="11"/>
    </row>
    <row r="4" ht="17.25" customHeight="1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</row>
    <row r="5" ht="17.25" customHeight="1">
      <c r="A5" s="12" t="s">
        <v>6</v>
      </c>
      <c r="B5" s="13"/>
      <c r="C5" s="14"/>
      <c r="D5" s="15">
        <v>1.0</v>
      </c>
      <c r="E5" s="16">
        <v>2025.0</v>
      </c>
      <c r="F5" s="16">
        <v>2024.0</v>
      </c>
      <c r="G5" s="16">
        <v>2023.0</v>
      </c>
      <c r="H5" s="16">
        <v>2022.0</v>
      </c>
      <c r="I5" s="16">
        <v>2021.0</v>
      </c>
      <c r="J5" s="16">
        <v>2020.0</v>
      </c>
      <c r="K5" s="16">
        <v>2019.0</v>
      </c>
      <c r="L5" s="17" t="s">
        <v>7</v>
      </c>
    </row>
    <row r="6" ht="17.25" customHeight="1">
      <c r="A6" s="12" t="s">
        <v>8</v>
      </c>
      <c r="B6" s="13"/>
      <c r="C6" s="14"/>
      <c r="D6" s="15">
        <v>2.0</v>
      </c>
      <c r="E6" s="18" t="s">
        <v>9</v>
      </c>
      <c r="F6" s="18" t="s">
        <v>10</v>
      </c>
      <c r="G6" s="18" t="s">
        <v>11</v>
      </c>
      <c r="H6" s="18" t="s">
        <v>12</v>
      </c>
      <c r="I6" s="18" t="s">
        <v>13</v>
      </c>
      <c r="J6" s="18" t="s">
        <v>14</v>
      </c>
      <c r="K6" s="18" t="s">
        <v>15</v>
      </c>
      <c r="L6" s="18" t="s">
        <v>16</v>
      </c>
    </row>
    <row r="7" ht="17.25" customHeight="1">
      <c r="A7" s="19" t="s">
        <v>17</v>
      </c>
      <c r="B7" s="19"/>
      <c r="C7" s="19"/>
      <c r="D7" s="15">
        <v>3.0</v>
      </c>
      <c r="E7" s="20">
        <v>40.0</v>
      </c>
      <c r="F7" s="20">
        <v>69.0</v>
      </c>
      <c r="G7" s="20">
        <v>95.0</v>
      </c>
      <c r="H7" s="20">
        <v>93.0</v>
      </c>
      <c r="I7" s="20">
        <v>106.0</v>
      </c>
      <c r="J7" s="20">
        <v>103.0</v>
      </c>
      <c r="K7" s="20">
        <v>125.0</v>
      </c>
      <c r="L7" s="20">
        <v>506.0</v>
      </c>
      <c r="M7" s="72">
        <f t="shared" ref="M7:M35" si="1">sum(E7:J7)</f>
        <v>506</v>
      </c>
    </row>
    <row r="8" ht="17.25" customHeight="1">
      <c r="A8" s="23" t="s">
        <v>18</v>
      </c>
      <c r="B8" s="24" t="s">
        <v>19</v>
      </c>
      <c r="C8" s="14"/>
      <c r="D8" s="15">
        <v>4.0</v>
      </c>
      <c r="E8" s="20">
        <v>21.0</v>
      </c>
      <c r="F8" s="20">
        <v>33.0</v>
      </c>
      <c r="G8" s="20">
        <v>40.0</v>
      </c>
      <c r="H8" s="20">
        <v>52.0</v>
      </c>
      <c r="I8" s="20">
        <v>46.0</v>
      </c>
      <c r="J8" s="20">
        <v>57.0</v>
      </c>
      <c r="K8" s="20">
        <v>64.0</v>
      </c>
      <c r="L8" s="20">
        <v>249.0</v>
      </c>
      <c r="M8" s="72">
        <f t="shared" si="1"/>
        <v>249</v>
      </c>
    </row>
    <row r="9" ht="17.25" customHeight="1">
      <c r="A9" s="25"/>
      <c r="B9" s="24" t="s">
        <v>20</v>
      </c>
      <c r="C9" s="14"/>
      <c r="D9" s="15">
        <v>5.0</v>
      </c>
      <c r="E9" s="20">
        <v>0.0</v>
      </c>
      <c r="F9" s="20">
        <v>0.0</v>
      </c>
      <c r="G9" s="20">
        <v>0.0</v>
      </c>
      <c r="H9" s="20">
        <v>0.0</v>
      </c>
      <c r="I9" s="20">
        <v>0.0</v>
      </c>
      <c r="J9" s="20">
        <v>1.0</v>
      </c>
      <c r="K9" s="20">
        <v>0.0</v>
      </c>
      <c r="L9" s="20">
        <v>1.0</v>
      </c>
      <c r="M9" s="72">
        <f t="shared" si="1"/>
        <v>1</v>
      </c>
    </row>
    <row r="10" ht="17.25" customHeight="1">
      <c r="A10" s="27" t="s">
        <v>21</v>
      </c>
      <c r="B10" s="24" t="s">
        <v>22</v>
      </c>
      <c r="C10" s="14"/>
      <c r="D10" s="15">
        <v>6.0</v>
      </c>
      <c r="E10" s="20">
        <v>0.0</v>
      </c>
      <c r="F10" s="20">
        <v>0.0</v>
      </c>
      <c r="G10" s="20">
        <v>1.0</v>
      </c>
      <c r="H10" s="20">
        <v>1.0</v>
      </c>
      <c r="I10" s="20">
        <v>0.0</v>
      </c>
      <c r="J10" s="20">
        <v>3.0</v>
      </c>
      <c r="K10" s="20">
        <v>0.0</v>
      </c>
      <c r="L10" s="20">
        <v>5.0</v>
      </c>
      <c r="M10" s="72">
        <f t="shared" si="1"/>
        <v>5</v>
      </c>
    </row>
    <row r="11" ht="17.25" customHeight="1">
      <c r="A11" s="29"/>
      <c r="B11" s="24" t="s">
        <v>23</v>
      </c>
      <c r="C11" s="14"/>
      <c r="D11" s="15">
        <v>7.0</v>
      </c>
      <c r="E11" s="28"/>
      <c r="F11" s="28"/>
      <c r="G11" s="28">
        <v>1.0</v>
      </c>
      <c r="H11" s="28">
        <v>0.0</v>
      </c>
      <c r="I11" s="28"/>
      <c r="J11" s="28">
        <v>3.0</v>
      </c>
      <c r="K11" s="30"/>
      <c r="L11" s="20">
        <v>4.0</v>
      </c>
      <c r="M11" s="72">
        <f t="shared" si="1"/>
        <v>4</v>
      </c>
    </row>
    <row r="12" ht="17.25" customHeight="1">
      <c r="A12" s="25"/>
      <c r="B12" s="24" t="s">
        <v>24</v>
      </c>
      <c r="C12" s="14"/>
      <c r="D12" s="15">
        <v>8.0</v>
      </c>
      <c r="E12" s="32"/>
      <c r="F12" s="32"/>
      <c r="G12" s="32">
        <v>1.0</v>
      </c>
      <c r="H12" s="32">
        <v>0.0</v>
      </c>
      <c r="I12" s="31"/>
      <c r="J12" s="32">
        <v>3.0</v>
      </c>
      <c r="K12" s="31"/>
      <c r="L12" s="20">
        <v>4.0</v>
      </c>
      <c r="M12" s="72">
        <f t="shared" si="1"/>
        <v>4</v>
      </c>
    </row>
    <row r="13" ht="17.25" customHeight="1">
      <c r="A13" s="33" t="s">
        <v>25</v>
      </c>
      <c r="B13" s="13"/>
      <c r="C13" s="14"/>
      <c r="D13" s="15">
        <v>9.0</v>
      </c>
      <c r="E13" s="32">
        <v>40.0</v>
      </c>
      <c r="F13" s="32">
        <v>69.0</v>
      </c>
      <c r="G13" s="32">
        <v>94.0</v>
      </c>
      <c r="H13" s="32">
        <v>92.0</v>
      </c>
      <c r="I13" s="32">
        <v>106.0</v>
      </c>
      <c r="J13" s="32">
        <v>100.0</v>
      </c>
      <c r="K13" s="32">
        <v>125.0</v>
      </c>
      <c r="L13" s="73">
        <v>456.0</v>
      </c>
      <c r="M13" s="72">
        <f t="shared" si="1"/>
        <v>501</v>
      </c>
    </row>
    <row r="14" ht="17.25" customHeight="1">
      <c r="A14" s="34" t="s">
        <v>26</v>
      </c>
      <c r="B14" s="13"/>
      <c r="C14" s="14"/>
      <c r="D14" s="15">
        <v>10.0</v>
      </c>
      <c r="E14" s="20">
        <v>0.0</v>
      </c>
      <c r="F14" s="20">
        <v>21.0</v>
      </c>
      <c r="G14" s="20">
        <v>84.0</v>
      </c>
      <c r="H14" s="20">
        <v>87.0</v>
      </c>
      <c r="I14" s="20">
        <v>105.0</v>
      </c>
      <c r="J14" s="20">
        <v>102.0</v>
      </c>
      <c r="K14" s="20">
        <v>125.0</v>
      </c>
      <c r="L14" s="20">
        <v>399.0</v>
      </c>
      <c r="M14" s="72">
        <f t="shared" si="1"/>
        <v>399</v>
      </c>
    </row>
    <row r="15" ht="17.25" customHeight="1">
      <c r="A15" s="35" t="s">
        <v>27</v>
      </c>
      <c r="B15" s="13"/>
      <c r="C15" s="14"/>
      <c r="D15" s="15">
        <v>11.0</v>
      </c>
      <c r="E15" s="20">
        <v>0.0</v>
      </c>
      <c r="F15" s="20">
        <v>21.0</v>
      </c>
      <c r="G15" s="20">
        <v>84.0</v>
      </c>
      <c r="H15" s="20">
        <v>83.0</v>
      </c>
      <c r="I15" s="20">
        <v>104.0</v>
      </c>
      <c r="J15" s="20">
        <v>100.0</v>
      </c>
      <c r="K15" s="20">
        <v>123.0</v>
      </c>
      <c r="L15" s="20">
        <v>392.0</v>
      </c>
      <c r="M15" s="72">
        <f t="shared" si="1"/>
        <v>392</v>
      </c>
    </row>
    <row r="16" ht="17.25" customHeight="1">
      <c r="A16" s="36" t="s">
        <v>28</v>
      </c>
      <c r="B16" s="13"/>
      <c r="C16" s="14"/>
      <c r="D16" s="15">
        <v>12.0</v>
      </c>
      <c r="E16" s="20">
        <v>0.0</v>
      </c>
      <c r="F16" s="20">
        <v>0.0</v>
      </c>
      <c r="G16" s="20">
        <v>0.0</v>
      </c>
      <c r="H16" s="20">
        <v>9.0</v>
      </c>
      <c r="I16" s="20">
        <v>2.0</v>
      </c>
      <c r="J16" s="20">
        <v>3.0</v>
      </c>
      <c r="K16" s="20">
        <v>2.0</v>
      </c>
      <c r="L16" s="20">
        <v>14.0</v>
      </c>
      <c r="M16" s="72">
        <f t="shared" si="1"/>
        <v>14</v>
      </c>
    </row>
    <row r="17" ht="17.25" customHeight="1">
      <c r="A17" s="37" t="s">
        <v>29</v>
      </c>
      <c r="B17" s="13"/>
      <c r="C17" s="14"/>
      <c r="D17" s="15">
        <v>13.0</v>
      </c>
      <c r="E17" s="41">
        <v>0.0</v>
      </c>
      <c r="F17" s="41">
        <v>30.4</v>
      </c>
      <c r="G17" s="41">
        <v>89.4</v>
      </c>
      <c r="H17" s="41">
        <v>100.0</v>
      </c>
      <c r="I17" s="41">
        <v>100.0</v>
      </c>
      <c r="J17" s="41">
        <v>100.0</v>
      </c>
      <c r="K17" s="41">
        <v>100.0</v>
      </c>
      <c r="L17" s="74">
        <v>87.5</v>
      </c>
      <c r="M17" s="72">
        <f t="shared" si="1"/>
        <v>419.8</v>
      </c>
    </row>
    <row r="18" ht="17.25" customHeight="1">
      <c r="A18" s="42" t="s">
        <v>30</v>
      </c>
      <c r="B18" s="24" t="s">
        <v>19</v>
      </c>
      <c r="C18" s="14"/>
      <c r="D18" s="15">
        <v>14.0</v>
      </c>
      <c r="E18" s="41">
        <v>0.0</v>
      </c>
      <c r="F18" s="41">
        <v>8.0</v>
      </c>
      <c r="G18" s="41">
        <v>46.0</v>
      </c>
      <c r="H18" s="41">
        <v>46.0</v>
      </c>
      <c r="I18" s="41">
        <v>43.0</v>
      </c>
      <c r="J18" s="41">
        <v>55.0</v>
      </c>
      <c r="K18" s="41">
        <v>64.0</v>
      </c>
      <c r="L18" s="20">
        <v>198.0</v>
      </c>
      <c r="M18" s="72">
        <f t="shared" si="1"/>
        <v>198</v>
      </c>
    </row>
    <row r="19" ht="17.25" customHeight="1">
      <c r="A19" s="29"/>
      <c r="B19" s="43" t="s">
        <v>20</v>
      </c>
      <c r="C19" s="14"/>
      <c r="D19" s="15">
        <v>15.0</v>
      </c>
      <c r="E19" s="41">
        <v>0.0</v>
      </c>
      <c r="F19" s="41">
        <v>0.0</v>
      </c>
      <c r="G19" s="41">
        <v>0.0</v>
      </c>
      <c r="H19" s="41">
        <v>0.0</v>
      </c>
      <c r="I19" s="41">
        <v>0.0</v>
      </c>
      <c r="J19" s="41">
        <v>1.0</v>
      </c>
      <c r="K19" s="41">
        <v>0.0</v>
      </c>
      <c r="L19" s="20">
        <v>1.0</v>
      </c>
      <c r="M19" s="72">
        <f t="shared" si="1"/>
        <v>1</v>
      </c>
    </row>
    <row r="20" ht="17.25" customHeight="1">
      <c r="A20" s="44"/>
      <c r="B20" s="45" t="s">
        <v>31</v>
      </c>
      <c r="C20" s="14"/>
      <c r="D20" s="15">
        <v>16.0</v>
      </c>
      <c r="E20" s="32">
        <v>0.0</v>
      </c>
      <c r="F20" s="32">
        <v>0.0</v>
      </c>
      <c r="G20" s="32">
        <v>0.0</v>
      </c>
      <c r="H20" s="32">
        <v>0.0</v>
      </c>
      <c r="I20" s="32">
        <v>0.0</v>
      </c>
      <c r="J20" s="32">
        <v>1.0</v>
      </c>
      <c r="K20" s="31"/>
      <c r="L20" s="20">
        <v>1.0</v>
      </c>
      <c r="M20" s="72">
        <f t="shared" si="1"/>
        <v>1</v>
      </c>
    </row>
    <row r="21" ht="17.25" customHeight="1">
      <c r="A21" s="46" t="s">
        <v>32</v>
      </c>
      <c r="B21" s="46"/>
      <c r="C21" s="47"/>
      <c r="D21" s="15">
        <v>17.0</v>
      </c>
      <c r="E21" s="41">
        <v>0.0</v>
      </c>
      <c r="F21" s="41">
        <v>0.0</v>
      </c>
      <c r="G21" s="41">
        <v>0.0</v>
      </c>
      <c r="H21" s="41">
        <v>4.0</v>
      </c>
      <c r="I21" s="41">
        <v>1.0</v>
      </c>
      <c r="J21" s="41">
        <v>2.0</v>
      </c>
      <c r="K21" s="41">
        <v>7.0</v>
      </c>
      <c r="L21" s="20">
        <v>7.0</v>
      </c>
      <c r="M21" s="72">
        <f t="shared" si="1"/>
        <v>7</v>
      </c>
    </row>
    <row r="22" ht="17.25" customHeight="1">
      <c r="A22" s="48" t="s">
        <v>33</v>
      </c>
      <c r="B22" s="48"/>
      <c r="C22" s="48"/>
      <c r="D22" s="15">
        <v>18.0</v>
      </c>
      <c r="E22" s="28">
        <v>0.0</v>
      </c>
      <c r="F22" s="28">
        <v>21.0</v>
      </c>
      <c r="G22" s="28">
        <v>84.0</v>
      </c>
      <c r="H22" s="28">
        <v>87.0</v>
      </c>
      <c r="I22" s="28">
        <v>105.0</v>
      </c>
      <c r="J22" s="28">
        <v>102.0</v>
      </c>
      <c r="K22" s="28">
        <v>125.0</v>
      </c>
      <c r="L22" s="20">
        <v>399.0</v>
      </c>
      <c r="M22" s="72">
        <f t="shared" si="1"/>
        <v>399</v>
      </c>
    </row>
    <row r="23" ht="17.25" customHeight="1">
      <c r="A23" s="37" t="s">
        <v>34</v>
      </c>
      <c r="B23" s="13"/>
      <c r="C23" s="14"/>
      <c r="D23" s="15">
        <v>19.0</v>
      </c>
      <c r="E23" s="32">
        <v>0.0</v>
      </c>
      <c r="F23" s="31"/>
      <c r="G23" s="31"/>
      <c r="H23" s="31"/>
      <c r="I23" s="31"/>
      <c r="J23" s="31"/>
      <c r="K23" s="32">
        <v>100.0</v>
      </c>
      <c r="L23" s="22"/>
      <c r="M23" s="72">
        <f t="shared" si="1"/>
        <v>0</v>
      </c>
    </row>
    <row r="24" ht="17.25" customHeight="1">
      <c r="A24" s="37" t="s">
        <v>35</v>
      </c>
      <c r="B24" s="13"/>
      <c r="C24" s="14"/>
      <c r="D24" s="15">
        <v>20.0</v>
      </c>
      <c r="E24" s="32"/>
      <c r="F24" s="31"/>
      <c r="G24" s="31"/>
      <c r="H24" s="31"/>
      <c r="I24" s="31"/>
      <c r="J24" s="31"/>
      <c r="K24" s="31"/>
      <c r="L24" s="22"/>
      <c r="M24" s="72">
        <f t="shared" si="1"/>
        <v>0</v>
      </c>
    </row>
    <row r="25" ht="17.25" customHeight="1">
      <c r="A25" s="37" t="s">
        <v>36</v>
      </c>
      <c r="B25" s="13"/>
      <c r="C25" s="14"/>
      <c r="D25" s="15">
        <v>21.0</v>
      </c>
      <c r="E25" s="32">
        <v>0.0</v>
      </c>
      <c r="F25" s="32">
        <v>0.0</v>
      </c>
      <c r="G25" s="32">
        <v>0.0</v>
      </c>
      <c r="H25" s="31"/>
      <c r="I25" s="31"/>
      <c r="J25" s="31"/>
      <c r="K25" s="32">
        <v>2.0</v>
      </c>
      <c r="L25" s="20">
        <v>0.0</v>
      </c>
      <c r="M25" s="72">
        <f t="shared" si="1"/>
        <v>0</v>
      </c>
    </row>
    <row r="26" ht="17.25" customHeight="1">
      <c r="A26" s="37" t="s">
        <v>37</v>
      </c>
      <c r="B26" s="13"/>
      <c r="C26" s="14"/>
      <c r="D26" s="15">
        <v>22.0</v>
      </c>
      <c r="E26" s="32">
        <v>0.0</v>
      </c>
      <c r="F26" s="32">
        <v>0.0</v>
      </c>
      <c r="G26" s="32">
        <v>0.0</v>
      </c>
      <c r="H26" s="32">
        <v>4.0</v>
      </c>
      <c r="I26" s="32">
        <v>1.0</v>
      </c>
      <c r="J26" s="32">
        <v>2.0</v>
      </c>
      <c r="K26" s="32">
        <v>7.0</v>
      </c>
      <c r="L26" s="20">
        <v>7.0</v>
      </c>
      <c r="M26" s="72">
        <f t="shared" si="1"/>
        <v>7</v>
      </c>
    </row>
    <row r="27" ht="17.25" customHeight="1">
      <c r="A27" s="50" t="s">
        <v>38</v>
      </c>
      <c r="B27" s="13"/>
      <c r="C27" s="14"/>
      <c r="D27" s="15">
        <v>23.0</v>
      </c>
      <c r="E27" s="30"/>
      <c r="F27" s="30"/>
      <c r="G27" s="30"/>
      <c r="H27" s="30"/>
      <c r="I27" s="30"/>
      <c r="J27" s="30"/>
      <c r="K27" s="28">
        <v>125.0</v>
      </c>
      <c r="L27" s="22"/>
      <c r="M27" s="72">
        <f t="shared" si="1"/>
        <v>0</v>
      </c>
    </row>
    <row r="28" ht="17.25" customHeight="1">
      <c r="A28" s="34" t="s">
        <v>39</v>
      </c>
      <c r="B28" s="13"/>
      <c r="C28" s="14"/>
      <c r="D28" s="15">
        <v>24.0</v>
      </c>
      <c r="E28" s="31"/>
      <c r="F28" s="31"/>
      <c r="G28" s="31"/>
      <c r="H28" s="31"/>
      <c r="I28" s="31"/>
      <c r="J28" s="31"/>
      <c r="K28" s="32">
        <v>100.0</v>
      </c>
      <c r="L28" s="22"/>
      <c r="M28" s="72">
        <f t="shared" si="1"/>
        <v>0</v>
      </c>
    </row>
    <row r="29" ht="17.25" customHeight="1">
      <c r="A29" s="33" t="s">
        <v>40</v>
      </c>
      <c r="B29" s="13"/>
      <c r="C29" s="14"/>
      <c r="D29" s="15">
        <v>25.0</v>
      </c>
      <c r="E29" s="31"/>
      <c r="F29" s="31"/>
      <c r="G29" s="31"/>
      <c r="H29" s="31"/>
      <c r="I29" s="31"/>
      <c r="J29" s="31"/>
      <c r="K29" s="32">
        <v>7.0</v>
      </c>
      <c r="L29" s="22"/>
      <c r="M29" s="72">
        <f t="shared" si="1"/>
        <v>0</v>
      </c>
    </row>
    <row r="30" ht="27.75" customHeight="1">
      <c r="A30" s="51" t="s">
        <v>41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72">
        <f t="shared" si="1"/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ht="17.25" customHeight="1">
      <c r="A31" s="54" t="s">
        <v>42</v>
      </c>
      <c r="B31" s="13"/>
      <c r="C31" s="14"/>
      <c r="D31" s="54" t="s">
        <v>43</v>
      </c>
      <c r="E31" s="55" t="s">
        <v>44</v>
      </c>
      <c r="F31" s="56"/>
      <c r="G31" s="10"/>
      <c r="H31" s="10"/>
      <c r="I31" s="10"/>
      <c r="J31" s="10"/>
      <c r="K31" s="10"/>
      <c r="L31" s="10"/>
      <c r="M31" s="72">
        <f t="shared" si="1"/>
        <v>0</v>
      </c>
    </row>
    <row r="32" ht="17.25" customHeight="1">
      <c r="A32" s="24" t="s">
        <v>45</v>
      </c>
      <c r="B32" s="57"/>
      <c r="C32" s="58"/>
      <c r="D32" s="59">
        <v>125.0</v>
      </c>
      <c r="E32" s="60">
        <v>100.0</v>
      </c>
      <c r="F32" s="10"/>
      <c r="G32" s="10"/>
      <c r="H32" s="10"/>
      <c r="I32" s="10"/>
      <c r="J32" s="10"/>
      <c r="K32" s="10"/>
      <c r="L32" s="10"/>
      <c r="M32" s="72">
        <f t="shared" si="1"/>
        <v>100</v>
      </c>
    </row>
    <row r="33" ht="17.25" customHeight="1">
      <c r="A33" s="24" t="s">
        <v>46</v>
      </c>
      <c r="B33" s="57"/>
      <c r="C33" s="58"/>
      <c r="D33" s="61">
        <v>125.0</v>
      </c>
      <c r="E33" s="60">
        <v>100.0</v>
      </c>
      <c r="F33" s="10"/>
      <c r="G33" s="10"/>
      <c r="H33" s="10"/>
      <c r="I33" s="10"/>
      <c r="J33" s="10"/>
      <c r="K33" s="10"/>
      <c r="L33" s="10"/>
      <c r="M33" s="72">
        <f t="shared" si="1"/>
        <v>100</v>
      </c>
    </row>
    <row r="34" ht="17.25" customHeight="1">
      <c r="A34" s="62" t="s">
        <v>47</v>
      </c>
      <c r="B34" s="63"/>
      <c r="C34" s="64"/>
      <c r="D34" s="61">
        <v>0.0</v>
      </c>
      <c r="E34" s="60">
        <v>100.0</v>
      </c>
      <c r="F34" s="10"/>
      <c r="G34" s="10"/>
      <c r="H34" s="10"/>
      <c r="I34" s="10"/>
      <c r="J34" s="10"/>
      <c r="K34" s="10"/>
      <c r="L34" s="10"/>
      <c r="M34" s="72">
        <f t="shared" si="1"/>
        <v>100</v>
      </c>
    </row>
    <row r="35" ht="17.25" customHeight="1">
      <c r="A35" s="24" t="s">
        <v>48</v>
      </c>
      <c r="B35" s="57"/>
      <c r="C35" s="58"/>
      <c r="D35" s="61">
        <v>125.0</v>
      </c>
      <c r="E35" s="60">
        <v>100.0</v>
      </c>
      <c r="F35" s="10"/>
      <c r="G35" s="10"/>
      <c r="H35" s="10"/>
      <c r="I35" s="10"/>
      <c r="J35" s="10"/>
      <c r="K35" s="10"/>
      <c r="L35" s="10"/>
      <c r="M35" s="72">
        <f t="shared" si="1"/>
        <v>100</v>
      </c>
    </row>
    <row r="36" ht="15.75" customHeight="1">
      <c r="A36" s="10"/>
      <c r="B36" s="10"/>
      <c r="C36" s="10"/>
      <c r="D36" s="10"/>
      <c r="E36" s="65"/>
      <c r="F36" s="65"/>
      <c r="G36" s="10"/>
      <c r="H36" s="10"/>
      <c r="I36" s="10"/>
      <c r="J36" s="10"/>
      <c r="K36" s="10"/>
      <c r="L36" s="10"/>
    </row>
    <row r="37" ht="12.75" customHeight="1">
      <c r="A37" s="10"/>
      <c r="B37" s="10"/>
      <c r="C37" s="66"/>
      <c r="D37" s="66"/>
      <c r="E37" s="67"/>
      <c r="F37" s="67"/>
      <c r="G37" s="56"/>
      <c r="H37" s="56"/>
      <c r="I37" s="68" t="s">
        <v>49</v>
      </c>
      <c r="J37" s="68"/>
      <c r="K37" s="56"/>
      <c r="L37" s="69"/>
    </row>
    <row r="38" ht="12.75" customHeight="1">
      <c r="A38" s="10"/>
      <c r="B38" s="10"/>
      <c r="C38" s="70" t="s">
        <v>50</v>
      </c>
      <c r="D38" s="10"/>
      <c r="E38" s="65"/>
      <c r="F38" s="65"/>
      <c r="G38" s="10"/>
      <c r="H38" s="10"/>
      <c r="I38" s="70" t="s">
        <v>51</v>
      </c>
      <c r="J38" s="70"/>
      <c r="K38" s="10"/>
      <c r="L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68" t="s">
        <v>52</v>
      </c>
      <c r="J39" s="68"/>
      <c r="K39" s="10"/>
      <c r="L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</row>
  </sheetData>
  <mergeCells count="28">
    <mergeCell ref="C2:I2"/>
    <mergeCell ref="A5:C5"/>
    <mergeCell ref="A6:C6"/>
    <mergeCell ref="A8:A9"/>
    <mergeCell ref="B8:C8"/>
    <mergeCell ref="B9:C9"/>
    <mergeCell ref="A10:A12"/>
    <mergeCell ref="B12:C12"/>
    <mergeCell ref="A17:C17"/>
    <mergeCell ref="B18:C18"/>
    <mergeCell ref="B19:C19"/>
    <mergeCell ref="B20:C20"/>
    <mergeCell ref="B10:C10"/>
    <mergeCell ref="B11:C11"/>
    <mergeCell ref="A13:C13"/>
    <mergeCell ref="A14:C14"/>
    <mergeCell ref="A15:C15"/>
    <mergeCell ref="A16:C16"/>
    <mergeCell ref="A18:A20"/>
    <mergeCell ref="A29:C29"/>
    <mergeCell ref="A31:C31"/>
    <mergeCell ref="A23:C23"/>
    <mergeCell ref="A24:C24"/>
    <mergeCell ref="A25:C25"/>
    <mergeCell ref="A26:C26"/>
    <mergeCell ref="A27:C27"/>
    <mergeCell ref="A28:C28"/>
    <mergeCell ref="A30:L3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6.88"/>
    <col customWidth="1" min="3" max="3" width="20.0"/>
    <col customWidth="1" min="4" max="4" width="5.75"/>
    <col customWidth="1" min="5" max="5" width="7.25"/>
    <col customWidth="1" min="6" max="6" width="6.88"/>
    <col customWidth="1" min="7" max="7" width="7.0"/>
    <col customWidth="1" min="8" max="11" width="7.25"/>
    <col customWidth="1" min="12" max="12" width="10.5"/>
    <col customWidth="1" min="13" max="26" width="8.0"/>
  </cols>
  <sheetData>
    <row r="1" ht="20.25" customHeight="1">
      <c r="A1" s="75" t="s">
        <v>55</v>
      </c>
      <c r="B1" s="1"/>
      <c r="C1" s="1" t="s">
        <v>1</v>
      </c>
      <c r="D1" s="2"/>
      <c r="E1" s="2"/>
      <c r="F1" s="2"/>
      <c r="G1" s="2"/>
      <c r="H1" s="2"/>
      <c r="I1" s="2"/>
      <c r="J1" s="76"/>
      <c r="K1" s="2"/>
      <c r="L1" s="3" t="s">
        <v>2</v>
      </c>
    </row>
    <row r="2" ht="15.0" customHeight="1">
      <c r="A2" s="75" t="s">
        <v>56</v>
      </c>
      <c r="B2" s="1"/>
      <c r="C2" s="6" t="s">
        <v>54</v>
      </c>
      <c r="J2" s="6"/>
      <c r="K2" s="7"/>
      <c r="L2" s="7"/>
    </row>
    <row r="3" ht="17.25" customHeight="1">
      <c r="A3" s="12" t="s">
        <v>6</v>
      </c>
      <c r="B3" s="13"/>
      <c r="C3" s="14"/>
      <c r="D3" s="15">
        <v>1.0</v>
      </c>
      <c r="E3" s="77">
        <v>2025.0</v>
      </c>
      <c r="F3" s="77">
        <v>2024.0</v>
      </c>
      <c r="G3" s="77">
        <v>2023.0</v>
      </c>
      <c r="H3" s="77">
        <v>2022.0</v>
      </c>
      <c r="I3" s="77">
        <v>2021.0</v>
      </c>
      <c r="J3" s="77">
        <v>2020.0</v>
      </c>
      <c r="K3" s="77">
        <v>2019.0</v>
      </c>
      <c r="L3" s="17" t="s">
        <v>7</v>
      </c>
    </row>
    <row r="4" ht="17.25" customHeight="1">
      <c r="A4" s="12" t="s">
        <v>8</v>
      </c>
      <c r="B4" s="13"/>
      <c r="C4" s="14"/>
      <c r="D4" s="15">
        <v>2.0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</row>
    <row r="5" ht="17.25" customHeight="1">
      <c r="A5" s="19" t="s">
        <v>17</v>
      </c>
      <c r="B5" s="19"/>
      <c r="C5" s="19"/>
      <c r="D5" s="15">
        <v>3.0</v>
      </c>
      <c r="E5" s="28">
        <v>42.0</v>
      </c>
      <c r="F5" s="28">
        <v>125.0</v>
      </c>
      <c r="G5" s="28">
        <v>127.0</v>
      </c>
      <c r="H5" s="28">
        <v>125.0</v>
      </c>
      <c r="I5" s="28">
        <v>169.0</v>
      </c>
      <c r="J5" s="28">
        <v>180.0</v>
      </c>
      <c r="K5" s="28">
        <v>181.0</v>
      </c>
      <c r="L5" s="30">
        <f t="shared" ref="L5:L10" si="1">E5+F5+G5+H5+I5+J5</f>
        <v>768</v>
      </c>
      <c r="M5" s="72">
        <f t="shared" ref="M5:M33" si="2">sum(E5:J5)</f>
        <v>768</v>
      </c>
    </row>
    <row r="6" ht="17.25" customHeight="1">
      <c r="A6" s="23" t="s">
        <v>18</v>
      </c>
      <c r="B6" s="24" t="s">
        <v>19</v>
      </c>
      <c r="C6" s="14"/>
      <c r="D6" s="15">
        <v>4.0</v>
      </c>
      <c r="E6" s="28">
        <v>22.0</v>
      </c>
      <c r="F6" s="28">
        <v>55.0</v>
      </c>
      <c r="G6" s="28">
        <v>47.0</v>
      </c>
      <c r="H6" s="28">
        <v>58.0</v>
      </c>
      <c r="I6" s="28">
        <v>78.0</v>
      </c>
      <c r="J6" s="28">
        <v>74.0</v>
      </c>
      <c r="K6" s="30"/>
      <c r="L6" s="30">
        <f t="shared" si="1"/>
        <v>334</v>
      </c>
      <c r="M6" s="72">
        <f t="shared" si="2"/>
        <v>334</v>
      </c>
    </row>
    <row r="7" ht="17.25" customHeight="1">
      <c r="A7" s="25"/>
      <c r="B7" s="24" t="s">
        <v>20</v>
      </c>
      <c r="C7" s="14"/>
      <c r="D7" s="15">
        <v>5.0</v>
      </c>
      <c r="E7" s="30"/>
      <c r="F7" s="30"/>
      <c r="G7" s="30"/>
      <c r="H7" s="30"/>
      <c r="I7" s="30"/>
      <c r="J7" s="28">
        <v>2.0</v>
      </c>
      <c r="K7" s="30"/>
      <c r="L7" s="30">
        <f t="shared" si="1"/>
        <v>2</v>
      </c>
      <c r="M7" s="72">
        <f t="shared" si="2"/>
        <v>2</v>
      </c>
    </row>
    <row r="8" ht="17.25" customHeight="1">
      <c r="A8" s="27" t="s">
        <v>21</v>
      </c>
      <c r="B8" s="24" t="s">
        <v>22</v>
      </c>
      <c r="C8" s="14"/>
      <c r="D8" s="15">
        <v>6.0</v>
      </c>
      <c r="E8" s="30"/>
      <c r="F8" s="30"/>
      <c r="G8" s="30"/>
      <c r="H8" s="30"/>
      <c r="I8" s="28">
        <v>1.0</v>
      </c>
      <c r="J8" s="28">
        <v>2.0</v>
      </c>
      <c r="K8" s="30"/>
      <c r="L8" s="30">
        <f t="shared" si="1"/>
        <v>3</v>
      </c>
      <c r="M8" s="72">
        <f t="shared" si="2"/>
        <v>3</v>
      </c>
    </row>
    <row r="9" ht="17.25" customHeight="1">
      <c r="A9" s="29"/>
      <c r="B9" s="24" t="s">
        <v>23</v>
      </c>
      <c r="C9" s="14"/>
      <c r="D9" s="15">
        <v>7.0</v>
      </c>
      <c r="E9" s="30"/>
      <c r="F9" s="30"/>
      <c r="G9" s="30"/>
      <c r="H9" s="30"/>
      <c r="I9" s="28">
        <v>1.0</v>
      </c>
      <c r="J9" s="28">
        <v>2.0</v>
      </c>
      <c r="K9" s="30"/>
      <c r="L9" s="30">
        <f t="shared" si="1"/>
        <v>3</v>
      </c>
      <c r="M9" s="72">
        <f t="shared" si="2"/>
        <v>3</v>
      </c>
    </row>
    <row r="10" ht="17.25" customHeight="1">
      <c r="A10" s="25"/>
      <c r="B10" s="24" t="s">
        <v>24</v>
      </c>
      <c r="C10" s="14"/>
      <c r="D10" s="15">
        <v>8.0</v>
      </c>
      <c r="E10" s="31"/>
      <c r="F10" s="31"/>
      <c r="G10" s="31"/>
      <c r="H10" s="31"/>
      <c r="I10" s="32">
        <v>1.0</v>
      </c>
      <c r="J10" s="32">
        <v>2.0</v>
      </c>
      <c r="K10" s="31"/>
      <c r="L10" s="30">
        <f t="shared" si="1"/>
        <v>3</v>
      </c>
      <c r="M10" s="72">
        <f t="shared" si="2"/>
        <v>3</v>
      </c>
    </row>
    <row r="11" ht="17.25" customHeight="1">
      <c r="A11" s="33" t="s">
        <v>25</v>
      </c>
      <c r="B11" s="13"/>
      <c r="C11" s="14"/>
      <c r="D11" s="15">
        <v>9.0</v>
      </c>
      <c r="E11" s="31"/>
      <c r="F11" s="32">
        <v>33.0</v>
      </c>
      <c r="G11" s="28">
        <v>127.0</v>
      </c>
      <c r="H11" s="28">
        <v>125.0</v>
      </c>
      <c r="I11" s="28">
        <v>168.0</v>
      </c>
      <c r="J11" s="28">
        <v>178.0</v>
      </c>
      <c r="K11" s="31"/>
      <c r="L11" s="30">
        <f>F11+G11+H11+I11+J11</f>
        <v>631</v>
      </c>
      <c r="M11" s="72">
        <f t="shared" si="2"/>
        <v>631</v>
      </c>
    </row>
    <row r="12" ht="17.25" customHeight="1">
      <c r="A12" s="34" t="s">
        <v>26</v>
      </c>
      <c r="B12" s="13"/>
      <c r="C12" s="14"/>
      <c r="D12" s="15">
        <v>10.0</v>
      </c>
      <c r="E12" s="30"/>
      <c r="F12" s="28">
        <v>24.0</v>
      </c>
      <c r="G12" s="28">
        <v>105.0</v>
      </c>
      <c r="H12" s="28">
        <v>125.0</v>
      </c>
      <c r="I12" s="28">
        <v>168.0</v>
      </c>
      <c r="J12" s="28">
        <v>178.0</v>
      </c>
      <c r="K12" s="30"/>
      <c r="L12" s="30">
        <f t="shared" ref="L12:L14" si="3">E12+F12+G12+H12+I12+J12</f>
        <v>600</v>
      </c>
      <c r="M12" s="72">
        <f t="shared" si="2"/>
        <v>600</v>
      </c>
    </row>
    <row r="13" ht="17.25" customHeight="1">
      <c r="A13" s="35" t="s">
        <v>27</v>
      </c>
      <c r="B13" s="13"/>
      <c r="C13" s="14"/>
      <c r="D13" s="15">
        <v>11.0</v>
      </c>
      <c r="E13" s="30"/>
      <c r="F13" s="28">
        <v>24.0</v>
      </c>
      <c r="G13" s="28">
        <v>105.0</v>
      </c>
      <c r="H13" s="28">
        <v>110.0</v>
      </c>
      <c r="I13" s="28">
        <v>145.0</v>
      </c>
      <c r="J13" s="28">
        <v>158.0</v>
      </c>
      <c r="K13" s="30"/>
      <c r="L13" s="30">
        <f t="shared" si="3"/>
        <v>542</v>
      </c>
      <c r="M13" s="72">
        <f t="shared" si="2"/>
        <v>542</v>
      </c>
    </row>
    <row r="14" ht="17.25" customHeight="1">
      <c r="A14" s="36" t="s">
        <v>28</v>
      </c>
      <c r="B14" s="13"/>
      <c r="C14" s="14"/>
      <c r="D14" s="15">
        <v>12.0</v>
      </c>
      <c r="E14" s="30"/>
      <c r="F14" s="30"/>
      <c r="G14" s="30"/>
      <c r="H14" s="28">
        <v>15.0</v>
      </c>
      <c r="I14" s="28">
        <v>23.0</v>
      </c>
      <c r="J14" s="28">
        <v>20.0</v>
      </c>
      <c r="K14" s="30"/>
      <c r="L14" s="30">
        <f t="shared" si="3"/>
        <v>58</v>
      </c>
      <c r="M14" s="72">
        <f t="shared" si="2"/>
        <v>58</v>
      </c>
    </row>
    <row r="15" ht="17.25" customHeight="1">
      <c r="A15" s="37" t="s">
        <v>29</v>
      </c>
      <c r="B15" s="13"/>
      <c r="C15" s="14"/>
      <c r="D15" s="15">
        <v>13.0</v>
      </c>
      <c r="E15" s="31"/>
      <c r="F15" s="78">
        <f t="shared" ref="F15:G15" si="4">F12/F11*100</f>
        <v>72.72727273</v>
      </c>
      <c r="G15" s="78">
        <f t="shared" si="4"/>
        <v>82.67716535</v>
      </c>
      <c r="H15" s="32">
        <v>100.0</v>
      </c>
      <c r="I15" s="32">
        <v>100.0</v>
      </c>
      <c r="J15" s="32">
        <v>100.0</v>
      </c>
      <c r="K15" s="31"/>
      <c r="L15" s="79">
        <f>L12/L11*100</f>
        <v>95.08716323</v>
      </c>
      <c r="M15" s="72">
        <f t="shared" si="2"/>
        <v>455.4044381</v>
      </c>
    </row>
    <row r="16" ht="17.25" customHeight="1">
      <c r="A16" s="42" t="s">
        <v>30</v>
      </c>
      <c r="B16" s="24" t="s">
        <v>19</v>
      </c>
      <c r="C16" s="14"/>
      <c r="D16" s="15">
        <v>14.0</v>
      </c>
      <c r="E16" s="31"/>
      <c r="F16" s="32">
        <v>11.0</v>
      </c>
      <c r="G16" s="80">
        <v>44.0</v>
      </c>
      <c r="H16" s="32">
        <v>66.0</v>
      </c>
      <c r="I16" s="32">
        <v>79.0</v>
      </c>
      <c r="J16" s="32">
        <v>80.0</v>
      </c>
      <c r="K16" s="31"/>
      <c r="L16" s="81">
        <f t="shared" ref="L16:L24" si="5">E16+F16+G16+H16+I16+J16</f>
        <v>280</v>
      </c>
      <c r="M16" s="72">
        <f t="shared" si="2"/>
        <v>280</v>
      </c>
    </row>
    <row r="17" ht="17.25" customHeight="1">
      <c r="A17" s="29"/>
      <c r="B17" s="43" t="s">
        <v>20</v>
      </c>
      <c r="C17" s="14"/>
      <c r="D17" s="15">
        <v>15.0</v>
      </c>
      <c r="E17" s="31"/>
      <c r="F17" s="31"/>
      <c r="G17" s="31"/>
      <c r="H17" s="31"/>
      <c r="I17" s="31"/>
      <c r="J17" s="31"/>
      <c r="K17" s="31"/>
      <c r="L17" s="30">
        <f t="shared" si="5"/>
        <v>0</v>
      </c>
      <c r="M17" s="72">
        <f t="shared" si="2"/>
        <v>0</v>
      </c>
    </row>
    <row r="18" ht="17.25" customHeight="1">
      <c r="A18" s="44"/>
      <c r="B18" s="45" t="s">
        <v>31</v>
      </c>
      <c r="C18" s="14"/>
      <c r="D18" s="15">
        <v>16.0</v>
      </c>
      <c r="E18" s="31"/>
      <c r="F18" s="31"/>
      <c r="G18" s="31"/>
      <c r="H18" s="31"/>
      <c r="I18" s="31"/>
      <c r="J18" s="31"/>
      <c r="K18" s="31"/>
      <c r="L18" s="30">
        <f t="shared" si="5"/>
        <v>0</v>
      </c>
      <c r="M18" s="72">
        <f t="shared" si="2"/>
        <v>0</v>
      </c>
    </row>
    <row r="19" ht="17.25" customHeight="1">
      <c r="A19" s="46" t="s">
        <v>32</v>
      </c>
      <c r="B19" s="46"/>
      <c r="C19" s="47"/>
      <c r="D19" s="15">
        <v>17.0</v>
      </c>
      <c r="E19" s="31"/>
      <c r="F19" s="31"/>
      <c r="G19" s="31"/>
      <c r="H19" s="32">
        <v>15.0</v>
      </c>
      <c r="I19" s="32">
        <v>19.0</v>
      </c>
      <c r="J19" s="32">
        <v>22.0</v>
      </c>
      <c r="K19" s="31"/>
      <c r="L19" s="30">
        <f t="shared" si="5"/>
        <v>56</v>
      </c>
      <c r="M19" s="72">
        <f t="shared" si="2"/>
        <v>56</v>
      </c>
    </row>
    <row r="20" ht="17.25" customHeight="1">
      <c r="A20" s="48" t="s">
        <v>33</v>
      </c>
      <c r="B20" s="48"/>
      <c r="C20" s="48"/>
      <c r="D20" s="15">
        <v>18.0</v>
      </c>
      <c r="E20" s="30"/>
      <c r="F20" s="28"/>
      <c r="G20" s="28"/>
      <c r="H20" s="28">
        <v>125.0</v>
      </c>
      <c r="I20" s="28">
        <v>168.0</v>
      </c>
      <c r="J20" s="28">
        <v>178.0</v>
      </c>
      <c r="K20" s="30"/>
      <c r="L20" s="30">
        <f t="shared" si="5"/>
        <v>471</v>
      </c>
      <c r="M20" s="72">
        <f t="shared" si="2"/>
        <v>471</v>
      </c>
    </row>
    <row r="21" ht="17.25" customHeight="1">
      <c r="A21" s="37" t="s">
        <v>34</v>
      </c>
      <c r="B21" s="13"/>
      <c r="C21" s="14"/>
      <c r="D21" s="15">
        <v>19.0</v>
      </c>
      <c r="E21" s="31"/>
      <c r="F21" s="32"/>
      <c r="G21" s="32"/>
      <c r="H21" s="32">
        <v>100.0</v>
      </c>
      <c r="I21" s="32">
        <v>100.0</v>
      </c>
      <c r="J21" s="32">
        <v>100.0</v>
      </c>
      <c r="K21" s="31"/>
      <c r="L21" s="30">
        <f t="shared" si="5"/>
        <v>300</v>
      </c>
      <c r="M21" s="72">
        <f t="shared" si="2"/>
        <v>300</v>
      </c>
    </row>
    <row r="22" ht="17.25" customHeight="1">
      <c r="A22" s="37" t="s">
        <v>35</v>
      </c>
      <c r="B22" s="13"/>
      <c r="C22" s="14"/>
      <c r="D22" s="15">
        <v>20.0</v>
      </c>
      <c r="E22" s="31"/>
      <c r="F22" s="31"/>
      <c r="G22" s="31"/>
      <c r="H22" s="31"/>
      <c r="I22" s="31"/>
      <c r="J22" s="31"/>
      <c r="K22" s="31"/>
      <c r="L22" s="30">
        <f t="shared" si="5"/>
        <v>0</v>
      </c>
      <c r="M22" s="72">
        <f t="shared" si="2"/>
        <v>0</v>
      </c>
    </row>
    <row r="23" ht="17.25" customHeight="1">
      <c r="A23" s="37" t="s">
        <v>36</v>
      </c>
      <c r="B23" s="13"/>
      <c r="C23" s="14"/>
      <c r="D23" s="15">
        <v>21.0</v>
      </c>
      <c r="E23" s="31"/>
      <c r="F23" s="31"/>
      <c r="G23" s="31"/>
      <c r="H23" s="31"/>
      <c r="I23" s="31"/>
      <c r="J23" s="31"/>
      <c r="K23" s="31"/>
      <c r="L23" s="30">
        <f t="shared" si="5"/>
        <v>0</v>
      </c>
      <c r="M23" s="72">
        <f t="shared" si="2"/>
        <v>0</v>
      </c>
    </row>
    <row r="24" ht="17.25" customHeight="1">
      <c r="A24" s="37" t="s">
        <v>37</v>
      </c>
      <c r="B24" s="13"/>
      <c r="C24" s="14"/>
      <c r="D24" s="15">
        <v>22.0</v>
      </c>
      <c r="E24" s="31"/>
      <c r="F24" s="31"/>
      <c r="G24" s="31"/>
      <c r="H24" s="31"/>
      <c r="I24" s="31"/>
      <c r="J24" s="31"/>
      <c r="K24" s="31"/>
      <c r="L24" s="30">
        <f t="shared" si="5"/>
        <v>0</v>
      </c>
      <c r="M24" s="72">
        <f t="shared" si="2"/>
        <v>0</v>
      </c>
    </row>
    <row r="25" ht="17.25" customHeight="1">
      <c r="A25" s="50" t="s">
        <v>38</v>
      </c>
      <c r="B25" s="13"/>
      <c r="C25" s="14"/>
      <c r="D25" s="15">
        <v>23.0</v>
      </c>
      <c r="E25" s="30"/>
      <c r="F25" s="30"/>
      <c r="G25" s="30"/>
      <c r="H25" s="30"/>
      <c r="I25" s="30"/>
      <c r="J25" s="30"/>
      <c r="K25" s="30"/>
      <c r="L25" s="30"/>
      <c r="M25" s="72">
        <f t="shared" si="2"/>
        <v>0</v>
      </c>
    </row>
    <row r="26" ht="17.25" customHeight="1">
      <c r="A26" s="34" t="s">
        <v>39</v>
      </c>
      <c r="B26" s="13"/>
      <c r="C26" s="14"/>
      <c r="D26" s="15">
        <v>24.0</v>
      </c>
      <c r="E26" s="31"/>
      <c r="F26" s="31"/>
      <c r="G26" s="31"/>
      <c r="H26" s="31"/>
      <c r="I26" s="31"/>
      <c r="J26" s="31"/>
      <c r="K26" s="31"/>
      <c r="L26" s="30"/>
      <c r="M26" s="72">
        <f t="shared" si="2"/>
        <v>0</v>
      </c>
    </row>
    <row r="27" ht="17.25" customHeight="1">
      <c r="A27" s="33" t="s">
        <v>40</v>
      </c>
      <c r="B27" s="13"/>
      <c r="C27" s="14"/>
      <c r="D27" s="15">
        <v>25.0</v>
      </c>
      <c r="E27" s="31"/>
      <c r="F27" s="31"/>
      <c r="G27" s="31"/>
      <c r="H27" s="31"/>
      <c r="I27" s="31"/>
      <c r="J27" s="31"/>
      <c r="K27" s="31"/>
      <c r="L27" s="30"/>
      <c r="M27" s="72">
        <f t="shared" si="2"/>
        <v>0</v>
      </c>
    </row>
    <row r="28" ht="27.75" customHeight="1">
      <c r="A28" s="51" t="s">
        <v>41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72">
        <f t="shared" si="2"/>
        <v>0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36.0" customHeight="1">
      <c r="A29" s="54" t="s">
        <v>42</v>
      </c>
      <c r="B29" s="13"/>
      <c r="C29" s="14"/>
      <c r="D29" s="54" t="s">
        <v>43</v>
      </c>
      <c r="E29" s="55" t="s">
        <v>44</v>
      </c>
      <c r="F29" s="56"/>
      <c r="G29" s="10"/>
      <c r="H29" s="10"/>
      <c r="I29" s="10"/>
      <c r="J29" s="66"/>
      <c r="K29" s="10"/>
      <c r="L29" s="10"/>
      <c r="M29" s="72">
        <f t="shared" si="2"/>
        <v>0</v>
      </c>
    </row>
    <row r="30" ht="17.25" customHeight="1">
      <c r="A30" s="24" t="s">
        <v>45</v>
      </c>
      <c r="B30" s="57"/>
      <c r="C30" s="58"/>
      <c r="D30" s="59">
        <v>181.0</v>
      </c>
      <c r="E30" s="60">
        <v>100.0</v>
      </c>
      <c r="F30" s="10"/>
      <c r="G30" s="10"/>
      <c r="H30" s="10"/>
      <c r="I30" s="10"/>
      <c r="J30" s="66"/>
      <c r="K30" s="10"/>
      <c r="L30" s="10"/>
      <c r="M30" s="72">
        <f t="shared" si="2"/>
        <v>100</v>
      </c>
    </row>
    <row r="31" ht="17.25" customHeight="1">
      <c r="A31" s="24" t="s">
        <v>46</v>
      </c>
      <c r="B31" s="57"/>
      <c r="C31" s="58"/>
      <c r="D31" s="61">
        <v>181.0</v>
      </c>
      <c r="E31" s="60">
        <v>100.0</v>
      </c>
      <c r="F31" s="10"/>
      <c r="G31" s="10"/>
      <c r="H31" s="10"/>
      <c r="I31" s="10"/>
      <c r="J31" s="66"/>
      <c r="K31" s="10"/>
      <c r="L31" s="10"/>
      <c r="M31" s="72">
        <f t="shared" si="2"/>
        <v>100</v>
      </c>
    </row>
    <row r="32" ht="17.25" customHeight="1">
      <c r="A32" s="62" t="s">
        <v>47</v>
      </c>
      <c r="B32" s="63"/>
      <c r="C32" s="64"/>
      <c r="D32" s="61">
        <v>2.0</v>
      </c>
      <c r="E32" s="60">
        <v>100.0</v>
      </c>
      <c r="F32" s="10"/>
      <c r="G32" s="10"/>
      <c r="H32" s="10"/>
      <c r="I32" s="10"/>
      <c r="J32" s="66"/>
      <c r="K32" s="10"/>
      <c r="L32" s="10"/>
      <c r="M32" s="72">
        <f t="shared" si="2"/>
        <v>100</v>
      </c>
    </row>
    <row r="33" ht="17.25" customHeight="1">
      <c r="A33" s="24" t="s">
        <v>48</v>
      </c>
      <c r="B33" s="57"/>
      <c r="C33" s="58"/>
      <c r="D33" s="61">
        <v>181.0</v>
      </c>
      <c r="E33" s="60">
        <v>100.0</v>
      </c>
      <c r="F33" s="10"/>
      <c r="G33" s="10"/>
      <c r="H33" s="10"/>
      <c r="I33" s="10"/>
      <c r="J33" s="66"/>
      <c r="K33" s="10"/>
      <c r="L33" s="10"/>
      <c r="M33" s="72">
        <f t="shared" si="2"/>
        <v>100</v>
      </c>
    </row>
    <row r="34" ht="15.75" customHeight="1">
      <c r="A34" s="10"/>
      <c r="B34" s="10"/>
      <c r="C34" s="10"/>
      <c r="D34" s="10"/>
      <c r="E34" s="65"/>
      <c r="F34" s="65"/>
      <c r="G34" s="10"/>
      <c r="H34" s="10"/>
      <c r="I34" s="10"/>
      <c r="J34" s="66"/>
      <c r="K34" s="10"/>
      <c r="L34" s="10"/>
    </row>
    <row r="35" ht="12.75" customHeight="1">
      <c r="A35" s="10"/>
      <c r="B35" s="10"/>
      <c r="C35" s="66"/>
      <c r="D35" s="66"/>
      <c r="E35" s="67"/>
      <c r="F35" s="67"/>
      <c r="G35" s="56"/>
      <c r="H35" s="56"/>
      <c r="I35" s="68" t="s">
        <v>49</v>
      </c>
      <c r="J35" s="68"/>
      <c r="K35" s="56"/>
      <c r="L35" s="69"/>
    </row>
    <row r="36" ht="12.75" customHeight="1">
      <c r="A36" s="10"/>
      <c r="B36" s="10"/>
      <c r="C36" s="70" t="s">
        <v>50</v>
      </c>
      <c r="D36" s="10"/>
      <c r="E36" s="65"/>
      <c r="F36" s="65"/>
      <c r="G36" s="10"/>
      <c r="H36" s="10"/>
      <c r="I36" s="70" t="s">
        <v>51</v>
      </c>
      <c r="J36" s="70"/>
      <c r="K36" s="10"/>
      <c r="L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68" t="s">
        <v>52</v>
      </c>
      <c r="J37" s="68"/>
      <c r="K37" s="10"/>
      <c r="L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66"/>
      <c r="K38" s="10"/>
      <c r="L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66"/>
      <c r="K39" s="10"/>
      <c r="L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66"/>
      <c r="K40" s="10"/>
      <c r="L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66"/>
      <c r="K41" s="10"/>
      <c r="L41" s="10"/>
    </row>
    <row r="42" ht="12.75" customHeight="1">
      <c r="A42" s="10"/>
      <c r="B42" s="10"/>
      <c r="C42" s="82" t="s">
        <v>57</v>
      </c>
      <c r="D42" s="10"/>
      <c r="E42" s="10"/>
      <c r="F42" s="10"/>
      <c r="G42" s="10"/>
      <c r="H42" s="10"/>
      <c r="I42" s="10"/>
      <c r="J42" s="66"/>
      <c r="K42" s="10"/>
      <c r="L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66"/>
      <c r="K43" s="10"/>
      <c r="L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66"/>
      <c r="K44" s="10"/>
      <c r="L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66"/>
      <c r="K45" s="10"/>
      <c r="L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66"/>
      <c r="K46" s="10"/>
      <c r="L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66"/>
      <c r="K47" s="10"/>
      <c r="L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66"/>
      <c r="K48" s="10"/>
      <c r="L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66"/>
      <c r="K49" s="10"/>
      <c r="L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66"/>
      <c r="K50" s="10"/>
      <c r="L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66"/>
      <c r="K51" s="10"/>
      <c r="L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66"/>
      <c r="K52" s="10"/>
      <c r="L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66"/>
      <c r="K53" s="10"/>
      <c r="L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66"/>
      <c r="K54" s="10"/>
      <c r="L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66"/>
      <c r="K55" s="10"/>
      <c r="L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66"/>
      <c r="K56" s="10"/>
      <c r="L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66"/>
      <c r="K57" s="10"/>
      <c r="L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66"/>
      <c r="K58" s="10"/>
      <c r="L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66"/>
      <c r="K59" s="10"/>
      <c r="L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66"/>
      <c r="K60" s="10"/>
      <c r="L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66"/>
      <c r="K61" s="10"/>
      <c r="L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66"/>
      <c r="K62" s="10"/>
      <c r="L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66"/>
      <c r="K63" s="10"/>
      <c r="L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66"/>
      <c r="K64" s="10"/>
      <c r="L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66"/>
      <c r="K65" s="10"/>
      <c r="L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66"/>
      <c r="K66" s="10"/>
      <c r="L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66"/>
      <c r="K67" s="10"/>
      <c r="L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66"/>
      <c r="K68" s="10"/>
      <c r="L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66"/>
      <c r="K69" s="10"/>
      <c r="L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66"/>
      <c r="K70" s="10"/>
      <c r="L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66"/>
      <c r="K71" s="10"/>
      <c r="L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66"/>
      <c r="K72" s="10"/>
      <c r="L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66"/>
      <c r="K73" s="10"/>
      <c r="L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66"/>
      <c r="K74" s="10"/>
      <c r="L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66"/>
      <c r="K75" s="10"/>
      <c r="L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66"/>
      <c r="K76" s="10"/>
      <c r="L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66"/>
      <c r="K77" s="10"/>
      <c r="L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66"/>
      <c r="K78" s="10"/>
      <c r="L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66"/>
      <c r="K79" s="10"/>
      <c r="L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66"/>
      <c r="K80" s="10"/>
      <c r="L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66"/>
      <c r="K81" s="10"/>
      <c r="L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66"/>
      <c r="K82" s="10"/>
      <c r="L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66"/>
      <c r="K83" s="10"/>
      <c r="L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66"/>
      <c r="K84" s="10"/>
      <c r="L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66"/>
      <c r="K85" s="10"/>
      <c r="L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66"/>
      <c r="K86" s="10"/>
      <c r="L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66"/>
      <c r="K87" s="10"/>
      <c r="L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66"/>
      <c r="K88" s="10"/>
      <c r="L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66"/>
      <c r="K89" s="10"/>
      <c r="L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66"/>
      <c r="K90" s="10"/>
      <c r="L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66"/>
      <c r="K91" s="10"/>
      <c r="L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66"/>
      <c r="K92" s="10"/>
      <c r="L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66"/>
      <c r="K93" s="10"/>
      <c r="L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66"/>
      <c r="K94" s="10"/>
      <c r="L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66"/>
      <c r="K95" s="10"/>
      <c r="L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66"/>
      <c r="K96" s="10"/>
      <c r="L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66"/>
      <c r="K97" s="10"/>
      <c r="L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66"/>
      <c r="K98" s="10"/>
      <c r="L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66"/>
      <c r="K99" s="10"/>
      <c r="L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66"/>
      <c r="K100" s="10"/>
      <c r="L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66"/>
      <c r="K101" s="10"/>
      <c r="L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66"/>
      <c r="K102" s="10"/>
      <c r="L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66"/>
      <c r="K103" s="10"/>
      <c r="L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66"/>
      <c r="K104" s="10"/>
      <c r="L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66"/>
      <c r="K105" s="10"/>
      <c r="L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66"/>
      <c r="K106" s="10"/>
      <c r="L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66"/>
      <c r="K107" s="10"/>
      <c r="L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66"/>
      <c r="K108" s="10"/>
      <c r="L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66"/>
      <c r="K109" s="10"/>
      <c r="L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66"/>
      <c r="K110" s="10"/>
      <c r="L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66"/>
      <c r="K111" s="10"/>
      <c r="L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66"/>
      <c r="K112" s="10"/>
      <c r="L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66"/>
      <c r="K113" s="10"/>
      <c r="L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66"/>
      <c r="K114" s="10"/>
      <c r="L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66"/>
      <c r="K115" s="10"/>
      <c r="L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66"/>
      <c r="K116" s="10"/>
      <c r="L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66"/>
      <c r="K117" s="10"/>
      <c r="L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66"/>
      <c r="K118" s="10"/>
      <c r="L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66"/>
      <c r="K119" s="10"/>
      <c r="L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66"/>
      <c r="K120" s="10"/>
      <c r="L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66"/>
      <c r="K121" s="10"/>
      <c r="L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66"/>
      <c r="K122" s="10"/>
      <c r="L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66"/>
      <c r="K123" s="10"/>
      <c r="L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66"/>
      <c r="K124" s="10"/>
      <c r="L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66"/>
      <c r="K125" s="10"/>
      <c r="L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66"/>
      <c r="K126" s="10"/>
      <c r="L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66"/>
      <c r="K127" s="10"/>
      <c r="L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66"/>
      <c r="K128" s="10"/>
      <c r="L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66"/>
      <c r="K129" s="10"/>
      <c r="L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66"/>
      <c r="K130" s="10"/>
      <c r="L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66"/>
      <c r="K131" s="10"/>
      <c r="L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66"/>
      <c r="K132" s="10"/>
      <c r="L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66"/>
      <c r="K133" s="10"/>
      <c r="L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66"/>
      <c r="K134" s="10"/>
      <c r="L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66"/>
      <c r="K135" s="10"/>
      <c r="L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66"/>
      <c r="K136" s="10"/>
      <c r="L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66"/>
      <c r="K137" s="10"/>
      <c r="L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66"/>
      <c r="K138" s="10"/>
      <c r="L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66"/>
      <c r="K139" s="10"/>
      <c r="L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66"/>
      <c r="K140" s="10"/>
      <c r="L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66"/>
      <c r="K141" s="10"/>
      <c r="L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66"/>
      <c r="K142" s="10"/>
      <c r="L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66"/>
      <c r="K143" s="10"/>
      <c r="L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66"/>
      <c r="K144" s="10"/>
      <c r="L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66"/>
      <c r="K145" s="10"/>
      <c r="L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66"/>
      <c r="K146" s="10"/>
      <c r="L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66"/>
      <c r="K147" s="10"/>
      <c r="L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66"/>
      <c r="K148" s="10"/>
      <c r="L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66"/>
      <c r="K149" s="10"/>
      <c r="L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66"/>
      <c r="K150" s="10"/>
      <c r="L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66"/>
      <c r="K151" s="10"/>
      <c r="L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66"/>
      <c r="K152" s="10"/>
      <c r="L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66"/>
      <c r="K153" s="10"/>
      <c r="L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66"/>
      <c r="K154" s="10"/>
      <c r="L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66"/>
      <c r="K155" s="10"/>
      <c r="L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66"/>
      <c r="K156" s="10"/>
      <c r="L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66"/>
      <c r="K157" s="10"/>
      <c r="L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66"/>
      <c r="K158" s="10"/>
      <c r="L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66"/>
      <c r="K159" s="10"/>
      <c r="L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66"/>
      <c r="K160" s="10"/>
      <c r="L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66"/>
      <c r="K161" s="10"/>
      <c r="L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66"/>
      <c r="K162" s="10"/>
      <c r="L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66"/>
      <c r="K163" s="10"/>
      <c r="L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66"/>
      <c r="K164" s="10"/>
      <c r="L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66"/>
      <c r="K165" s="10"/>
      <c r="L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66"/>
      <c r="K166" s="10"/>
      <c r="L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66"/>
      <c r="K167" s="10"/>
      <c r="L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66"/>
      <c r="K168" s="10"/>
      <c r="L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66"/>
      <c r="K169" s="10"/>
      <c r="L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66"/>
      <c r="K170" s="10"/>
      <c r="L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66"/>
      <c r="K171" s="10"/>
      <c r="L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66"/>
      <c r="K172" s="10"/>
      <c r="L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66"/>
      <c r="K173" s="10"/>
      <c r="L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66"/>
      <c r="K174" s="10"/>
      <c r="L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66"/>
      <c r="K175" s="10"/>
      <c r="L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66"/>
      <c r="K176" s="10"/>
      <c r="L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66"/>
      <c r="K177" s="10"/>
      <c r="L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66"/>
      <c r="K178" s="10"/>
      <c r="L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66"/>
      <c r="K179" s="10"/>
      <c r="L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66"/>
      <c r="K180" s="10"/>
      <c r="L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66"/>
      <c r="K181" s="10"/>
      <c r="L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66"/>
      <c r="K182" s="10"/>
      <c r="L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66"/>
      <c r="K183" s="10"/>
      <c r="L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66"/>
      <c r="K184" s="10"/>
      <c r="L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66"/>
      <c r="K185" s="10"/>
      <c r="L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66"/>
      <c r="K186" s="10"/>
      <c r="L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66"/>
      <c r="K187" s="10"/>
      <c r="L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66"/>
      <c r="K188" s="10"/>
      <c r="L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66"/>
      <c r="K189" s="10"/>
      <c r="L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66"/>
      <c r="K190" s="10"/>
      <c r="L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66"/>
      <c r="K191" s="10"/>
      <c r="L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66"/>
      <c r="K192" s="10"/>
      <c r="L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66"/>
      <c r="K193" s="10"/>
      <c r="L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66"/>
      <c r="K194" s="10"/>
      <c r="L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66"/>
      <c r="K195" s="10"/>
      <c r="L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66"/>
      <c r="K196" s="10"/>
      <c r="L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66"/>
      <c r="K197" s="10"/>
      <c r="L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66"/>
      <c r="K198" s="10"/>
      <c r="L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66"/>
      <c r="K199" s="10"/>
      <c r="L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66"/>
      <c r="K200" s="10"/>
      <c r="L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66"/>
      <c r="K201" s="10"/>
      <c r="L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66"/>
      <c r="K202" s="10"/>
      <c r="L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66"/>
      <c r="K203" s="10"/>
      <c r="L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66"/>
      <c r="K204" s="10"/>
      <c r="L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66"/>
      <c r="K205" s="10"/>
      <c r="L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66"/>
      <c r="K206" s="10"/>
      <c r="L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66"/>
      <c r="K207" s="10"/>
      <c r="L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66"/>
      <c r="K208" s="10"/>
      <c r="L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66"/>
      <c r="K209" s="10"/>
      <c r="L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66"/>
      <c r="K210" s="10"/>
      <c r="L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66"/>
      <c r="K211" s="10"/>
      <c r="L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66"/>
      <c r="K212" s="10"/>
      <c r="L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66"/>
      <c r="K213" s="10"/>
      <c r="L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66"/>
      <c r="K214" s="10"/>
      <c r="L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66"/>
      <c r="K215" s="10"/>
      <c r="L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66"/>
      <c r="K216" s="10"/>
      <c r="L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66"/>
      <c r="K217" s="10"/>
      <c r="L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66"/>
      <c r="K218" s="10"/>
      <c r="L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66"/>
      <c r="K219" s="10"/>
      <c r="L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66"/>
      <c r="K220" s="10"/>
      <c r="L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66"/>
      <c r="K221" s="10"/>
      <c r="L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66"/>
      <c r="K222" s="10"/>
      <c r="L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66"/>
      <c r="K223" s="10"/>
      <c r="L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66"/>
      <c r="K224" s="10"/>
      <c r="L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66"/>
      <c r="K225" s="10"/>
      <c r="L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66"/>
      <c r="K226" s="10"/>
      <c r="L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66"/>
      <c r="K227" s="10"/>
      <c r="L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66"/>
      <c r="K228" s="10"/>
      <c r="L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66"/>
      <c r="K229" s="10"/>
      <c r="L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66"/>
      <c r="K230" s="10"/>
      <c r="L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66"/>
      <c r="K231" s="10"/>
      <c r="L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66"/>
      <c r="K232" s="10"/>
      <c r="L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66"/>
      <c r="K233" s="10"/>
      <c r="L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66"/>
      <c r="K234" s="10"/>
      <c r="L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66"/>
      <c r="K235" s="10"/>
      <c r="L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66"/>
      <c r="K236" s="10"/>
      <c r="L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66"/>
      <c r="K237" s="10"/>
      <c r="L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66"/>
      <c r="K238" s="10"/>
      <c r="L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66"/>
      <c r="K239" s="10"/>
      <c r="L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66"/>
      <c r="K240" s="10"/>
      <c r="L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66"/>
      <c r="K241" s="10"/>
      <c r="L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66"/>
      <c r="K242" s="10"/>
      <c r="L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66"/>
      <c r="K243" s="10"/>
      <c r="L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66"/>
      <c r="K244" s="10"/>
      <c r="L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66"/>
      <c r="K245" s="10"/>
      <c r="L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66"/>
      <c r="K246" s="10"/>
      <c r="L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66"/>
      <c r="K247" s="10"/>
      <c r="L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66"/>
      <c r="K248" s="10"/>
      <c r="L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66"/>
      <c r="K249" s="10"/>
      <c r="L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66"/>
      <c r="K250" s="10"/>
      <c r="L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66"/>
      <c r="K251" s="10"/>
      <c r="L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66"/>
      <c r="K252" s="10"/>
      <c r="L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66"/>
      <c r="K253" s="10"/>
      <c r="L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66"/>
      <c r="K254" s="10"/>
      <c r="L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66"/>
      <c r="K255" s="10"/>
      <c r="L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66"/>
      <c r="K256" s="10"/>
      <c r="L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66"/>
      <c r="K257" s="10"/>
      <c r="L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66"/>
      <c r="K258" s="10"/>
      <c r="L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66"/>
      <c r="K259" s="10"/>
      <c r="L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66"/>
      <c r="K260" s="10"/>
      <c r="L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66"/>
      <c r="K261" s="10"/>
      <c r="L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66"/>
      <c r="K262" s="10"/>
      <c r="L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66"/>
      <c r="K263" s="10"/>
      <c r="L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66"/>
      <c r="K264" s="10"/>
      <c r="L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66"/>
      <c r="K265" s="10"/>
      <c r="L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66"/>
      <c r="K266" s="10"/>
      <c r="L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66"/>
      <c r="K267" s="10"/>
      <c r="L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66"/>
      <c r="K268" s="10"/>
      <c r="L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66"/>
      <c r="K269" s="10"/>
      <c r="L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66"/>
      <c r="K270" s="10"/>
      <c r="L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66"/>
      <c r="K271" s="10"/>
      <c r="L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66"/>
      <c r="K272" s="10"/>
      <c r="L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66"/>
      <c r="K273" s="10"/>
      <c r="L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66"/>
      <c r="K274" s="10"/>
      <c r="L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66"/>
      <c r="K275" s="10"/>
      <c r="L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66"/>
      <c r="K276" s="10"/>
      <c r="L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66"/>
      <c r="K277" s="10"/>
      <c r="L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66"/>
      <c r="K278" s="10"/>
      <c r="L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66"/>
      <c r="K279" s="10"/>
      <c r="L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66"/>
      <c r="K280" s="10"/>
      <c r="L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66"/>
      <c r="K281" s="10"/>
      <c r="L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66"/>
      <c r="K282" s="10"/>
      <c r="L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66"/>
      <c r="K283" s="10"/>
      <c r="L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66"/>
      <c r="K284" s="10"/>
      <c r="L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66"/>
      <c r="K285" s="10"/>
      <c r="L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66"/>
      <c r="K286" s="10"/>
      <c r="L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66"/>
      <c r="K287" s="10"/>
      <c r="L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66"/>
      <c r="K288" s="10"/>
      <c r="L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66"/>
      <c r="K289" s="10"/>
      <c r="L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66"/>
      <c r="K290" s="10"/>
      <c r="L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66"/>
      <c r="K291" s="10"/>
      <c r="L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66"/>
      <c r="K292" s="10"/>
      <c r="L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66"/>
      <c r="K293" s="10"/>
      <c r="L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66"/>
      <c r="K294" s="10"/>
      <c r="L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66"/>
      <c r="K295" s="10"/>
      <c r="L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66"/>
      <c r="K296" s="10"/>
      <c r="L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66"/>
      <c r="K297" s="10"/>
      <c r="L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66"/>
      <c r="K298" s="10"/>
      <c r="L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66"/>
      <c r="K299" s="10"/>
      <c r="L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66"/>
      <c r="K300" s="10"/>
      <c r="L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66"/>
      <c r="K301" s="10"/>
      <c r="L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66"/>
      <c r="K302" s="10"/>
      <c r="L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66"/>
      <c r="K303" s="10"/>
      <c r="L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66"/>
      <c r="K304" s="10"/>
      <c r="L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66"/>
      <c r="K305" s="10"/>
      <c r="L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66"/>
      <c r="K306" s="10"/>
      <c r="L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66"/>
      <c r="K307" s="10"/>
      <c r="L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66"/>
      <c r="K308" s="10"/>
      <c r="L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66"/>
      <c r="K309" s="10"/>
      <c r="L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66"/>
      <c r="K310" s="10"/>
      <c r="L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66"/>
      <c r="K311" s="10"/>
      <c r="L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66"/>
      <c r="K312" s="10"/>
      <c r="L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66"/>
      <c r="K313" s="10"/>
      <c r="L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66"/>
      <c r="K314" s="10"/>
      <c r="L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66"/>
      <c r="K315" s="10"/>
      <c r="L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66"/>
      <c r="K316" s="10"/>
      <c r="L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66"/>
      <c r="K317" s="10"/>
      <c r="L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66"/>
      <c r="K318" s="10"/>
      <c r="L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66"/>
      <c r="K319" s="10"/>
      <c r="L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66"/>
      <c r="K320" s="10"/>
      <c r="L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66"/>
      <c r="K321" s="10"/>
      <c r="L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66"/>
      <c r="K322" s="10"/>
      <c r="L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66"/>
      <c r="K323" s="10"/>
      <c r="L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66"/>
      <c r="K324" s="10"/>
      <c r="L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66"/>
      <c r="K325" s="10"/>
      <c r="L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66"/>
      <c r="K326" s="10"/>
      <c r="L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66"/>
      <c r="K327" s="10"/>
      <c r="L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66"/>
      <c r="K328" s="10"/>
      <c r="L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66"/>
      <c r="K329" s="10"/>
      <c r="L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66"/>
      <c r="K330" s="10"/>
      <c r="L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66"/>
      <c r="K331" s="10"/>
      <c r="L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66"/>
      <c r="K332" s="10"/>
      <c r="L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66"/>
      <c r="K333" s="10"/>
      <c r="L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66"/>
      <c r="K334" s="10"/>
      <c r="L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66"/>
      <c r="K335" s="10"/>
      <c r="L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66"/>
      <c r="K336" s="10"/>
      <c r="L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66"/>
      <c r="K337" s="10"/>
      <c r="L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66"/>
      <c r="K338" s="10"/>
      <c r="L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66"/>
      <c r="K339" s="10"/>
      <c r="L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66"/>
      <c r="K340" s="10"/>
      <c r="L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66"/>
      <c r="K341" s="10"/>
      <c r="L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66"/>
      <c r="K342" s="10"/>
      <c r="L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66"/>
      <c r="K343" s="10"/>
      <c r="L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66"/>
      <c r="K344" s="10"/>
      <c r="L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66"/>
      <c r="K345" s="10"/>
      <c r="L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66"/>
      <c r="K346" s="10"/>
      <c r="L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66"/>
      <c r="K347" s="10"/>
      <c r="L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66"/>
      <c r="K348" s="10"/>
      <c r="L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66"/>
      <c r="K349" s="10"/>
      <c r="L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66"/>
      <c r="K350" s="10"/>
      <c r="L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66"/>
      <c r="K351" s="10"/>
      <c r="L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66"/>
      <c r="K352" s="10"/>
      <c r="L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66"/>
      <c r="K353" s="10"/>
      <c r="L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66"/>
      <c r="K354" s="10"/>
      <c r="L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66"/>
      <c r="K355" s="10"/>
      <c r="L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66"/>
      <c r="K356" s="10"/>
      <c r="L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66"/>
      <c r="K357" s="10"/>
      <c r="L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66"/>
      <c r="K358" s="10"/>
      <c r="L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66"/>
      <c r="K359" s="10"/>
      <c r="L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66"/>
      <c r="K360" s="10"/>
      <c r="L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66"/>
      <c r="K361" s="10"/>
      <c r="L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66"/>
      <c r="K362" s="10"/>
      <c r="L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66"/>
      <c r="K363" s="10"/>
      <c r="L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66"/>
      <c r="K364" s="10"/>
      <c r="L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66"/>
      <c r="K365" s="10"/>
      <c r="L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66"/>
      <c r="K366" s="10"/>
      <c r="L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66"/>
      <c r="K367" s="10"/>
      <c r="L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66"/>
      <c r="K368" s="10"/>
      <c r="L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66"/>
      <c r="K369" s="10"/>
      <c r="L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66"/>
      <c r="K370" s="10"/>
      <c r="L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66"/>
      <c r="K371" s="10"/>
      <c r="L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66"/>
      <c r="K372" s="10"/>
      <c r="L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66"/>
      <c r="K373" s="10"/>
      <c r="L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66"/>
      <c r="K374" s="10"/>
      <c r="L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66"/>
      <c r="K375" s="10"/>
      <c r="L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66"/>
      <c r="K376" s="10"/>
      <c r="L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66"/>
      <c r="K377" s="10"/>
      <c r="L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66"/>
      <c r="K378" s="10"/>
      <c r="L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66"/>
      <c r="K379" s="10"/>
      <c r="L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66"/>
      <c r="K380" s="10"/>
      <c r="L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66"/>
      <c r="K381" s="10"/>
      <c r="L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66"/>
      <c r="K382" s="10"/>
      <c r="L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66"/>
      <c r="K383" s="10"/>
      <c r="L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66"/>
      <c r="K384" s="10"/>
      <c r="L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66"/>
      <c r="K385" s="10"/>
      <c r="L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66"/>
      <c r="K386" s="10"/>
      <c r="L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66"/>
      <c r="K387" s="10"/>
      <c r="L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66"/>
      <c r="K388" s="10"/>
      <c r="L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66"/>
      <c r="K389" s="10"/>
      <c r="L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66"/>
      <c r="K390" s="10"/>
      <c r="L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66"/>
      <c r="K391" s="10"/>
      <c r="L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66"/>
      <c r="K392" s="10"/>
      <c r="L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66"/>
      <c r="K393" s="10"/>
      <c r="L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66"/>
      <c r="K394" s="10"/>
      <c r="L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66"/>
      <c r="K395" s="10"/>
      <c r="L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66"/>
      <c r="K396" s="10"/>
      <c r="L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66"/>
      <c r="K397" s="10"/>
      <c r="L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66"/>
      <c r="K398" s="10"/>
      <c r="L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66"/>
      <c r="K399" s="10"/>
      <c r="L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66"/>
      <c r="K400" s="10"/>
      <c r="L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66"/>
      <c r="K401" s="10"/>
      <c r="L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66"/>
      <c r="K402" s="10"/>
      <c r="L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66"/>
      <c r="K403" s="10"/>
      <c r="L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66"/>
      <c r="K404" s="10"/>
      <c r="L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66"/>
      <c r="K405" s="10"/>
      <c r="L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66"/>
      <c r="K406" s="10"/>
      <c r="L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66"/>
      <c r="K407" s="10"/>
      <c r="L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66"/>
      <c r="K408" s="10"/>
      <c r="L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66"/>
      <c r="K409" s="10"/>
      <c r="L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66"/>
      <c r="K410" s="10"/>
      <c r="L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66"/>
      <c r="K411" s="10"/>
      <c r="L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66"/>
      <c r="K412" s="10"/>
      <c r="L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66"/>
      <c r="K413" s="10"/>
      <c r="L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66"/>
      <c r="K414" s="10"/>
      <c r="L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66"/>
      <c r="K415" s="10"/>
      <c r="L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66"/>
      <c r="K416" s="10"/>
      <c r="L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66"/>
      <c r="K417" s="10"/>
      <c r="L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66"/>
      <c r="K418" s="10"/>
      <c r="L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66"/>
      <c r="K419" s="10"/>
      <c r="L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66"/>
      <c r="K420" s="10"/>
      <c r="L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66"/>
      <c r="K421" s="10"/>
      <c r="L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66"/>
      <c r="K422" s="10"/>
      <c r="L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66"/>
      <c r="K423" s="10"/>
      <c r="L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66"/>
      <c r="K424" s="10"/>
      <c r="L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66"/>
      <c r="K425" s="10"/>
      <c r="L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66"/>
      <c r="K426" s="10"/>
      <c r="L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66"/>
      <c r="K427" s="10"/>
      <c r="L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66"/>
      <c r="K428" s="10"/>
      <c r="L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66"/>
      <c r="K429" s="10"/>
      <c r="L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66"/>
      <c r="K430" s="10"/>
      <c r="L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66"/>
      <c r="K431" s="10"/>
      <c r="L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66"/>
      <c r="K432" s="10"/>
      <c r="L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66"/>
      <c r="K433" s="10"/>
      <c r="L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66"/>
      <c r="K434" s="10"/>
      <c r="L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66"/>
      <c r="K435" s="10"/>
      <c r="L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66"/>
      <c r="K436" s="10"/>
      <c r="L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66"/>
      <c r="K437" s="10"/>
      <c r="L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66"/>
      <c r="K438" s="10"/>
      <c r="L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66"/>
      <c r="K439" s="10"/>
      <c r="L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66"/>
      <c r="K440" s="10"/>
      <c r="L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66"/>
      <c r="K441" s="10"/>
      <c r="L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66"/>
      <c r="K442" s="10"/>
      <c r="L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66"/>
      <c r="K443" s="10"/>
      <c r="L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66"/>
      <c r="K444" s="10"/>
      <c r="L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66"/>
      <c r="K445" s="10"/>
      <c r="L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66"/>
      <c r="K446" s="10"/>
      <c r="L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66"/>
      <c r="K447" s="10"/>
      <c r="L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66"/>
      <c r="K448" s="10"/>
      <c r="L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66"/>
      <c r="K449" s="10"/>
      <c r="L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66"/>
      <c r="K450" s="10"/>
      <c r="L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66"/>
      <c r="K451" s="10"/>
      <c r="L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66"/>
      <c r="K452" s="10"/>
      <c r="L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66"/>
      <c r="K453" s="10"/>
      <c r="L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66"/>
      <c r="K454" s="10"/>
      <c r="L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66"/>
      <c r="K455" s="10"/>
      <c r="L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66"/>
      <c r="K456" s="10"/>
      <c r="L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66"/>
      <c r="K457" s="10"/>
      <c r="L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66"/>
      <c r="K458" s="10"/>
      <c r="L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66"/>
      <c r="K459" s="10"/>
      <c r="L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66"/>
      <c r="K460" s="10"/>
      <c r="L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66"/>
      <c r="K461" s="10"/>
      <c r="L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66"/>
      <c r="K462" s="10"/>
      <c r="L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66"/>
      <c r="K463" s="10"/>
      <c r="L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66"/>
      <c r="K464" s="10"/>
      <c r="L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66"/>
      <c r="K465" s="10"/>
      <c r="L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66"/>
      <c r="K466" s="10"/>
      <c r="L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66"/>
      <c r="K467" s="10"/>
      <c r="L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66"/>
      <c r="K468" s="10"/>
      <c r="L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66"/>
      <c r="K469" s="10"/>
      <c r="L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66"/>
      <c r="K470" s="10"/>
      <c r="L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66"/>
      <c r="K471" s="10"/>
      <c r="L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66"/>
      <c r="K472" s="10"/>
      <c r="L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66"/>
      <c r="K473" s="10"/>
      <c r="L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66"/>
      <c r="K474" s="10"/>
      <c r="L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66"/>
      <c r="K475" s="10"/>
      <c r="L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66"/>
      <c r="K476" s="10"/>
      <c r="L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66"/>
      <c r="K477" s="10"/>
      <c r="L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66"/>
      <c r="K478" s="10"/>
      <c r="L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66"/>
      <c r="K479" s="10"/>
      <c r="L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66"/>
      <c r="K480" s="10"/>
      <c r="L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66"/>
      <c r="K481" s="10"/>
      <c r="L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66"/>
      <c r="K482" s="10"/>
      <c r="L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66"/>
      <c r="K483" s="10"/>
      <c r="L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66"/>
      <c r="K484" s="10"/>
      <c r="L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66"/>
      <c r="K485" s="10"/>
      <c r="L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66"/>
      <c r="K486" s="10"/>
      <c r="L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66"/>
      <c r="K487" s="10"/>
      <c r="L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66"/>
      <c r="K488" s="10"/>
      <c r="L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66"/>
      <c r="K489" s="10"/>
      <c r="L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66"/>
      <c r="K490" s="10"/>
      <c r="L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66"/>
      <c r="K491" s="10"/>
      <c r="L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66"/>
      <c r="K492" s="10"/>
      <c r="L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66"/>
      <c r="K493" s="10"/>
      <c r="L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66"/>
      <c r="K494" s="10"/>
      <c r="L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66"/>
      <c r="K495" s="10"/>
      <c r="L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66"/>
      <c r="K496" s="10"/>
      <c r="L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66"/>
      <c r="K497" s="10"/>
      <c r="L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66"/>
      <c r="K498" s="10"/>
      <c r="L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66"/>
      <c r="K499" s="10"/>
      <c r="L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66"/>
      <c r="K500" s="10"/>
      <c r="L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66"/>
      <c r="K501" s="10"/>
      <c r="L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66"/>
      <c r="K502" s="10"/>
      <c r="L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66"/>
      <c r="K503" s="10"/>
      <c r="L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66"/>
      <c r="K504" s="10"/>
      <c r="L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66"/>
      <c r="K505" s="10"/>
      <c r="L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66"/>
      <c r="K506" s="10"/>
      <c r="L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66"/>
      <c r="K507" s="10"/>
      <c r="L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66"/>
      <c r="K508" s="10"/>
      <c r="L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66"/>
      <c r="K509" s="10"/>
      <c r="L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66"/>
      <c r="K510" s="10"/>
      <c r="L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66"/>
      <c r="K511" s="10"/>
      <c r="L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66"/>
      <c r="K512" s="10"/>
      <c r="L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66"/>
      <c r="K513" s="10"/>
      <c r="L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66"/>
      <c r="K514" s="10"/>
      <c r="L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66"/>
      <c r="K515" s="10"/>
      <c r="L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66"/>
      <c r="K516" s="10"/>
      <c r="L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66"/>
      <c r="K517" s="10"/>
      <c r="L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66"/>
      <c r="K518" s="10"/>
      <c r="L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66"/>
      <c r="K519" s="10"/>
      <c r="L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66"/>
      <c r="K520" s="10"/>
      <c r="L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66"/>
      <c r="K521" s="10"/>
      <c r="L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66"/>
      <c r="K522" s="10"/>
      <c r="L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66"/>
      <c r="K523" s="10"/>
      <c r="L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66"/>
      <c r="K524" s="10"/>
      <c r="L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66"/>
      <c r="K525" s="10"/>
      <c r="L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66"/>
      <c r="K526" s="10"/>
      <c r="L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66"/>
      <c r="K527" s="10"/>
      <c r="L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66"/>
      <c r="K528" s="10"/>
      <c r="L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66"/>
      <c r="K529" s="10"/>
      <c r="L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66"/>
      <c r="K530" s="10"/>
      <c r="L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66"/>
      <c r="K531" s="10"/>
      <c r="L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66"/>
      <c r="K532" s="10"/>
      <c r="L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66"/>
      <c r="K533" s="10"/>
      <c r="L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66"/>
      <c r="K534" s="10"/>
      <c r="L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66"/>
      <c r="K535" s="10"/>
      <c r="L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66"/>
      <c r="K536" s="10"/>
      <c r="L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66"/>
      <c r="K537" s="10"/>
      <c r="L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66"/>
      <c r="K538" s="10"/>
      <c r="L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66"/>
      <c r="K539" s="10"/>
      <c r="L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66"/>
      <c r="K540" s="10"/>
      <c r="L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66"/>
      <c r="K541" s="10"/>
      <c r="L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66"/>
      <c r="K542" s="10"/>
      <c r="L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66"/>
      <c r="K543" s="10"/>
      <c r="L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66"/>
      <c r="K544" s="10"/>
      <c r="L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66"/>
      <c r="K545" s="10"/>
      <c r="L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66"/>
      <c r="K546" s="10"/>
      <c r="L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66"/>
      <c r="K547" s="10"/>
      <c r="L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66"/>
      <c r="K548" s="10"/>
      <c r="L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66"/>
      <c r="K549" s="10"/>
      <c r="L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66"/>
      <c r="K550" s="10"/>
      <c r="L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66"/>
      <c r="K551" s="10"/>
      <c r="L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66"/>
      <c r="K552" s="10"/>
      <c r="L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66"/>
      <c r="K553" s="10"/>
      <c r="L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66"/>
      <c r="K554" s="10"/>
      <c r="L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66"/>
      <c r="K555" s="10"/>
      <c r="L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66"/>
      <c r="K556" s="10"/>
      <c r="L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66"/>
      <c r="K557" s="10"/>
      <c r="L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66"/>
      <c r="K558" s="10"/>
      <c r="L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66"/>
      <c r="K559" s="10"/>
      <c r="L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66"/>
      <c r="K560" s="10"/>
      <c r="L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66"/>
      <c r="K561" s="10"/>
      <c r="L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66"/>
      <c r="K562" s="10"/>
      <c r="L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66"/>
      <c r="K563" s="10"/>
      <c r="L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66"/>
      <c r="K564" s="10"/>
      <c r="L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66"/>
      <c r="K565" s="10"/>
      <c r="L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66"/>
      <c r="K566" s="10"/>
      <c r="L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66"/>
      <c r="K567" s="10"/>
      <c r="L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66"/>
      <c r="K568" s="10"/>
      <c r="L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66"/>
      <c r="K569" s="10"/>
      <c r="L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66"/>
      <c r="K570" s="10"/>
      <c r="L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66"/>
      <c r="K571" s="10"/>
      <c r="L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66"/>
      <c r="K572" s="10"/>
      <c r="L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66"/>
      <c r="K573" s="10"/>
      <c r="L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66"/>
      <c r="K574" s="10"/>
      <c r="L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66"/>
      <c r="K575" s="10"/>
      <c r="L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66"/>
      <c r="K576" s="10"/>
      <c r="L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66"/>
      <c r="K577" s="10"/>
      <c r="L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66"/>
      <c r="K578" s="10"/>
      <c r="L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66"/>
      <c r="K579" s="10"/>
      <c r="L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66"/>
      <c r="K580" s="10"/>
      <c r="L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66"/>
      <c r="K581" s="10"/>
      <c r="L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66"/>
      <c r="K582" s="10"/>
      <c r="L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66"/>
      <c r="K583" s="10"/>
      <c r="L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66"/>
      <c r="K584" s="10"/>
      <c r="L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66"/>
      <c r="K585" s="10"/>
      <c r="L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66"/>
      <c r="K586" s="10"/>
      <c r="L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66"/>
      <c r="K587" s="10"/>
      <c r="L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66"/>
      <c r="K588" s="10"/>
      <c r="L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66"/>
      <c r="K589" s="10"/>
      <c r="L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66"/>
      <c r="K590" s="10"/>
      <c r="L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66"/>
      <c r="K591" s="10"/>
      <c r="L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66"/>
      <c r="K592" s="10"/>
      <c r="L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66"/>
      <c r="K593" s="10"/>
      <c r="L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66"/>
      <c r="K594" s="10"/>
      <c r="L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66"/>
      <c r="K595" s="10"/>
      <c r="L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66"/>
      <c r="K596" s="10"/>
      <c r="L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66"/>
      <c r="K597" s="10"/>
      <c r="L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66"/>
      <c r="K598" s="10"/>
      <c r="L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66"/>
      <c r="K599" s="10"/>
      <c r="L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66"/>
      <c r="K600" s="10"/>
      <c r="L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66"/>
      <c r="K601" s="10"/>
      <c r="L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66"/>
      <c r="K602" s="10"/>
      <c r="L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66"/>
      <c r="K603" s="10"/>
      <c r="L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66"/>
      <c r="K604" s="10"/>
      <c r="L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66"/>
      <c r="K605" s="10"/>
      <c r="L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66"/>
      <c r="K606" s="10"/>
      <c r="L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66"/>
      <c r="K607" s="10"/>
      <c r="L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66"/>
      <c r="K608" s="10"/>
      <c r="L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66"/>
      <c r="K609" s="10"/>
      <c r="L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66"/>
      <c r="K610" s="10"/>
      <c r="L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66"/>
      <c r="K611" s="10"/>
      <c r="L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66"/>
      <c r="K612" s="10"/>
      <c r="L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66"/>
      <c r="K613" s="10"/>
      <c r="L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66"/>
      <c r="K614" s="10"/>
      <c r="L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66"/>
      <c r="K615" s="10"/>
      <c r="L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66"/>
      <c r="K616" s="10"/>
      <c r="L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66"/>
      <c r="K617" s="10"/>
      <c r="L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66"/>
      <c r="K618" s="10"/>
      <c r="L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66"/>
      <c r="K619" s="10"/>
      <c r="L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66"/>
      <c r="K620" s="10"/>
      <c r="L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66"/>
      <c r="K621" s="10"/>
      <c r="L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66"/>
      <c r="K622" s="10"/>
      <c r="L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66"/>
      <c r="K623" s="10"/>
      <c r="L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66"/>
      <c r="K624" s="10"/>
      <c r="L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66"/>
      <c r="K625" s="10"/>
      <c r="L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66"/>
      <c r="K626" s="10"/>
      <c r="L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66"/>
      <c r="K627" s="10"/>
      <c r="L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66"/>
      <c r="K628" s="10"/>
      <c r="L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66"/>
      <c r="K629" s="10"/>
      <c r="L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66"/>
      <c r="K630" s="10"/>
      <c r="L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66"/>
      <c r="K631" s="10"/>
      <c r="L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66"/>
      <c r="K632" s="10"/>
      <c r="L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66"/>
      <c r="K633" s="10"/>
      <c r="L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66"/>
      <c r="K634" s="10"/>
      <c r="L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66"/>
      <c r="K635" s="10"/>
      <c r="L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66"/>
      <c r="K636" s="10"/>
      <c r="L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66"/>
      <c r="K637" s="10"/>
      <c r="L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66"/>
      <c r="K638" s="10"/>
      <c r="L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66"/>
      <c r="K639" s="10"/>
      <c r="L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66"/>
      <c r="K640" s="10"/>
      <c r="L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66"/>
      <c r="K641" s="10"/>
      <c r="L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66"/>
      <c r="K642" s="10"/>
      <c r="L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66"/>
      <c r="K643" s="10"/>
      <c r="L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66"/>
      <c r="K644" s="10"/>
      <c r="L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66"/>
      <c r="K645" s="10"/>
      <c r="L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66"/>
      <c r="K646" s="10"/>
      <c r="L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66"/>
      <c r="K647" s="10"/>
      <c r="L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66"/>
      <c r="K648" s="10"/>
      <c r="L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66"/>
      <c r="K649" s="10"/>
      <c r="L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66"/>
      <c r="K650" s="10"/>
      <c r="L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66"/>
      <c r="K651" s="10"/>
      <c r="L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66"/>
      <c r="K652" s="10"/>
      <c r="L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66"/>
      <c r="K653" s="10"/>
      <c r="L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66"/>
      <c r="K654" s="10"/>
      <c r="L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66"/>
      <c r="K655" s="10"/>
      <c r="L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66"/>
      <c r="K656" s="10"/>
      <c r="L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66"/>
      <c r="K657" s="10"/>
      <c r="L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66"/>
      <c r="K658" s="10"/>
      <c r="L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66"/>
      <c r="K659" s="10"/>
      <c r="L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66"/>
      <c r="K660" s="10"/>
      <c r="L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66"/>
      <c r="K661" s="10"/>
      <c r="L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66"/>
      <c r="K662" s="10"/>
      <c r="L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66"/>
      <c r="K663" s="10"/>
      <c r="L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66"/>
      <c r="K664" s="10"/>
      <c r="L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66"/>
      <c r="K665" s="10"/>
      <c r="L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66"/>
      <c r="K666" s="10"/>
      <c r="L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66"/>
      <c r="K667" s="10"/>
      <c r="L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66"/>
      <c r="K668" s="10"/>
      <c r="L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66"/>
      <c r="K669" s="10"/>
      <c r="L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66"/>
      <c r="K670" s="10"/>
      <c r="L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66"/>
      <c r="K671" s="10"/>
      <c r="L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66"/>
      <c r="K672" s="10"/>
      <c r="L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66"/>
      <c r="K673" s="10"/>
      <c r="L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66"/>
      <c r="K674" s="10"/>
      <c r="L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66"/>
      <c r="K675" s="10"/>
      <c r="L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66"/>
      <c r="K676" s="10"/>
      <c r="L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66"/>
      <c r="K677" s="10"/>
      <c r="L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66"/>
      <c r="K678" s="10"/>
      <c r="L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66"/>
      <c r="K679" s="10"/>
      <c r="L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66"/>
      <c r="K680" s="10"/>
      <c r="L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66"/>
      <c r="K681" s="10"/>
      <c r="L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66"/>
      <c r="K682" s="10"/>
      <c r="L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66"/>
      <c r="K683" s="10"/>
      <c r="L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66"/>
      <c r="K684" s="10"/>
      <c r="L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66"/>
      <c r="K685" s="10"/>
      <c r="L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66"/>
      <c r="K686" s="10"/>
      <c r="L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66"/>
      <c r="K687" s="10"/>
      <c r="L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66"/>
      <c r="K688" s="10"/>
      <c r="L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66"/>
      <c r="K689" s="10"/>
      <c r="L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66"/>
      <c r="K690" s="10"/>
      <c r="L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66"/>
      <c r="K691" s="10"/>
      <c r="L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66"/>
      <c r="K692" s="10"/>
      <c r="L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66"/>
      <c r="K693" s="10"/>
      <c r="L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66"/>
      <c r="K694" s="10"/>
      <c r="L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66"/>
      <c r="K695" s="10"/>
      <c r="L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66"/>
      <c r="K696" s="10"/>
      <c r="L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66"/>
      <c r="K697" s="10"/>
      <c r="L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66"/>
      <c r="K698" s="10"/>
      <c r="L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66"/>
      <c r="K699" s="10"/>
      <c r="L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66"/>
      <c r="K700" s="10"/>
      <c r="L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66"/>
      <c r="K701" s="10"/>
      <c r="L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66"/>
      <c r="K702" s="10"/>
      <c r="L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66"/>
      <c r="K703" s="10"/>
      <c r="L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66"/>
      <c r="K704" s="10"/>
      <c r="L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66"/>
      <c r="K705" s="10"/>
      <c r="L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66"/>
      <c r="K706" s="10"/>
      <c r="L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66"/>
      <c r="K707" s="10"/>
      <c r="L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66"/>
      <c r="K708" s="10"/>
      <c r="L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66"/>
      <c r="K709" s="10"/>
      <c r="L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66"/>
      <c r="K710" s="10"/>
      <c r="L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66"/>
      <c r="K711" s="10"/>
      <c r="L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66"/>
      <c r="K712" s="10"/>
      <c r="L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66"/>
      <c r="K713" s="10"/>
      <c r="L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66"/>
      <c r="K714" s="10"/>
      <c r="L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66"/>
      <c r="K715" s="10"/>
      <c r="L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66"/>
      <c r="K716" s="10"/>
      <c r="L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66"/>
      <c r="K717" s="10"/>
      <c r="L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66"/>
      <c r="K718" s="10"/>
      <c r="L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66"/>
      <c r="K719" s="10"/>
      <c r="L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66"/>
      <c r="K720" s="10"/>
      <c r="L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66"/>
      <c r="K721" s="10"/>
      <c r="L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66"/>
      <c r="K722" s="10"/>
      <c r="L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66"/>
      <c r="K723" s="10"/>
      <c r="L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66"/>
      <c r="K724" s="10"/>
      <c r="L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66"/>
      <c r="K725" s="10"/>
      <c r="L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66"/>
      <c r="K726" s="10"/>
      <c r="L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66"/>
      <c r="K727" s="10"/>
      <c r="L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66"/>
      <c r="K728" s="10"/>
      <c r="L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66"/>
      <c r="K729" s="10"/>
      <c r="L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66"/>
      <c r="K730" s="10"/>
      <c r="L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66"/>
      <c r="K731" s="10"/>
      <c r="L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66"/>
      <c r="K732" s="10"/>
      <c r="L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66"/>
      <c r="K733" s="10"/>
      <c r="L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66"/>
      <c r="K734" s="10"/>
      <c r="L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66"/>
      <c r="K735" s="10"/>
      <c r="L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66"/>
      <c r="K736" s="10"/>
      <c r="L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66"/>
      <c r="K737" s="10"/>
      <c r="L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66"/>
      <c r="K738" s="10"/>
      <c r="L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66"/>
      <c r="K739" s="10"/>
      <c r="L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66"/>
      <c r="K740" s="10"/>
      <c r="L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66"/>
      <c r="K741" s="10"/>
      <c r="L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66"/>
      <c r="K742" s="10"/>
      <c r="L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66"/>
      <c r="K743" s="10"/>
      <c r="L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66"/>
      <c r="K744" s="10"/>
      <c r="L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66"/>
      <c r="K745" s="10"/>
      <c r="L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66"/>
      <c r="K746" s="10"/>
      <c r="L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66"/>
      <c r="K747" s="10"/>
      <c r="L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66"/>
      <c r="K748" s="10"/>
      <c r="L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66"/>
      <c r="K749" s="10"/>
      <c r="L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66"/>
      <c r="K750" s="10"/>
      <c r="L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66"/>
      <c r="K751" s="10"/>
      <c r="L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66"/>
      <c r="K752" s="10"/>
      <c r="L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66"/>
      <c r="K753" s="10"/>
      <c r="L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66"/>
      <c r="K754" s="10"/>
      <c r="L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66"/>
      <c r="K755" s="10"/>
      <c r="L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66"/>
      <c r="K756" s="10"/>
      <c r="L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66"/>
      <c r="K757" s="10"/>
      <c r="L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66"/>
      <c r="K758" s="10"/>
      <c r="L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66"/>
      <c r="K759" s="10"/>
      <c r="L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66"/>
      <c r="K760" s="10"/>
      <c r="L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66"/>
      <c r="K761" s="10"/>
      <c r="L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66"/>
      <c r="K762" s="10"/>
      <c r="L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66"/>
      <c r="K763" s="10"/>
      <c r="L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66"/>
      <c r="K764" s="10"/>
      <c r="L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66"/>
      <c r="K765" s="10"/>
      <c r="L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66"/>
      <c r="K766" s="10"/>
      <c r="L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66"/>
      <c r="K767" s="10"/>
      <c r="L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66"/>
      <c r="K768" s="10"/>
      <c r="L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66"/>
      <c r="K769" s="10"/>
      <c r="L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66"/>
      <c r="K770" s="10"/>
      <c r="L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66"/>
      <c r="K771" s="10"/>
      <c r="L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66"/>
      <c r="K772" s="10"/>
      <c r="L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66"/>
      <c r="K773" s="10"/>
      <c r="L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66"/>
      <c r="K774" s="10"/>
      <c r="L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66"/>
      <c r="K775" s="10"/>
      <c r="L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66"/>
      <c r="K776" s="10"/>
      <c r="L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66"/>
      <c r="K777" s="10"/>
      <c r="L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66"/>
      <c r="K778" s="10"/>
      <c r="L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66"/>
      <c r="K779" s="10"/>
      <c r="L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66"/>
      <c r="K780" s="10"/>
      <c r="L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66"/>
      <c r="K781" s="10"/>
      <c r="L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66"/>
      <c r="K782" s="10"/>
      <c r="L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66"/>
      <c r="K783" s="10"/>
      <c r="L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66"/>
      <c r="K784" s="10"/>
      <c r="L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66"/>
      <c r="K785" s="10"/>
      <c r="L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66"/>
      <c r="K786" s="10"/>
      <c r="L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66"/>
      <c r="K787" s="10"/>
      <c r="L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66"/>
      <c r="K788" s="10"/>
      <c r="L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66"/>
      <c r="K789" s="10"/>
      <c r="L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66"/>
      <c r="K790" s="10"/>
      <c r="L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66"/>
      <c r="K791" s="10"/>
      <c r="L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66"/>
      <c r="K792" s="10"/>
      <c r="L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66"/>
      <c r="K793" s="10"/>
      <c r="L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66"/>
      <c r="K794" s="10"/>
      <c r="L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66"/>
      <c r="K795" s="10"/>
      <c r="L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66"/>
      <c r="K796" s="10"/>
      <c r="L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66"/>
      <c r="K797" s="10"/>
      <c r="L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66"/>
      <c r="K798" s="10"/>
      <c r="L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66"/>
      <c r="K799" s="10"/>
      <c r="L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66"/>
      <c r="K800" s="10"/>
      <c r="L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66"/>
      <c r="K801" s="10"/>
      <c r="L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66"/>
      <c r="K802" s="10"/>
      <c r="L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66"/>
      <c r="K803" s="10"/>
      <c r="L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66"/>
      <c r="K804" s="10"/>
      <c r="L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66"/>
      <c r="K805" s="10"/>
      <c r="L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66"/>
      <c r="K806" s="10"/>
      <c r="L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66"/>
      <c r="K807" s="10"/>
      <c r="L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66"/>
      <c r="K808" s="10"/>
      <c r="L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66"/>
      <c r="K809" s="10"/>
      <c r="L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66"/>
      <c r="K810" s="10"/>
      <c r="L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66"/>
      <c r="K811" s="10"/>
      <c r="L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66"/>
      <c r="K812" s="10"/>
      <c r="L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66"/>
      <c r="K813" s="10"/>
      <c r="L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66"/>
      <c r="K814" s="10"/>
      <c r="L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66"/>
      <c r="K815" s="10"/>
      <c r="L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66"/>
      <c r="K816" s="10"/>
      <c r="L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66"/>
      <c r="K817" s="10"/>
      <c r="L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66"/>
      <c r="K818" s="10"/>
      <c r="L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66"/>
      <c r="K819" s="10"/>
      <c r="L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66"/>
      <c r="K820" s="10"/>
      <c r="L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66"/>
      <c r="K821" s="10"/>
      <c r="L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66"/>
      <c r="K822" s="10"/>
      <c r="L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66"/>
      <c r="K823" s="10"/>
      <c r="L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66"/>
      <c r="K824" s="10"/>
      <c r="L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66"/>
      <c r="K825" s="10"/>
      <c r="L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66"/>
      <c r="K826" s="10"/>
      <c r="L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66"/>
      <c r="K827" s="10"/>
      <c r="L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66"/>
      <c r="K828" s="10"/>
      <c r="L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66"/>
      <c r="K829" s="10"/>
      <c r="L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66"/>
      <c r="K830" s="10"/>
      <c r="L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66"/>
      <c r="K831" s="10"/>
      <c r="L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66"/>
      <c r="K832" s="10"/>
      <c r="L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66"/>
      <c r="K833" s="10"/>
      <c r="L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66"/>
      <c r="K834" s="10"/>
      <c r="L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66"/>
      <c r="K835" s="10"/>
      <c r="L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66"/>
      <c r="K836" s="10"/>
      <c r="L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66"/>
      <c r="K837" s="10"/>
      <c r="L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66"/>
      <c r="K838" s="10"/>
      <c r="L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66"/>
      <c r="K839" s="10"/>
      <c r="L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66"/>
      <c r="K840" s="10"/>
      <c r="L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66"/>
      <c r="K841" s="10"/>
      <c r="L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66"/>
      <c r="K842" s="10"/>
      <c r="L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66"/>
      <c r="K843" s="10"/>
      <c r="L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66"/>
      <c r="K844" s="10"/>
      <c r="L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66"/>
      <c r="K845" s="10"/>
      <c r="L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66"/>
      <c r="K846" s="10"/>
      <c r="L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66"/>
      <c r="K847" s="10"/>
      <c r="L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66"/>
      <c r="K848" s="10"/>
      <c r="L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66"/>
      <c r="K849" s="10"/>
      <c r="L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66"/>
      <c r="K850" s="10"/>
      <c r="L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66"/>
      <c r="K851" s="10"/>
      <c r="L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66"/>
      <c r="K852" s="10"/>
      <c r="L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66"/>
      <c r="K853" s="10"/>
      <c r="L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66"/>
      <c r="K854" s="10"/>
      <c r="L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66"/>
      <c r="K855" s="10"/>
      <c r="L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66"/>
      <c r="K856" s="10"/>
      <c r="L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66"/>
      <c r="K857" s="10"/>
      <c r="L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66"/>
      <c r="K858" s="10"/>
      <c r="L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66"/>
      <c r="K859" s="10"/>
      <c r="L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66"/>
      <c r="K860" s="10"/>
      <c r="L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66"/>
      <c r="K861" s="10"/>
      <c r="L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66"/>
      <c r="K862" s="10"/>
      <c r="L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66"/>
      <c r="K863" s="10"/>
      <c r="L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66"/>
      <c r="K864" s="10"/>
      <c r="L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66"/>
      <c r="K865" s="10"/>
      <c r="L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66"/>
      <c r="K866" s="10"/>
      <c r="L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66"/>
      <c r="K867" s="10"/>
      <c r="L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66"/>
      <c r="K868" s="10"/>
      <c r="L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66"/>
      <c r="K869" s="10"/>
      <c r="L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66"/>
      <c r="K870" s="10"/>
      <c r="L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66"/>
      <c r="K871" s="10"/>
      <c r="L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66"/>
      <c r="K872" s="10"/>
      <c r="L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66"/>
      <c r="K873" s="10"/>
      <c r="L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66"/>
      <c r="K874" s="10"/>
      <c r="L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66"/>
      <c r="K875" s="10"/>
      <c r="L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66"/>
      <c r="K876" s="10"/>
      <c r="L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66"/>
      <c r="K877" s="10"/>
      <c r="L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66"/>
      <c r="K878" s="10"/>
      <c r="L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66"/>
      <c r="K879" s="10"/>
      <c r="L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66"/>
      <c r="K880" s="10"/>
      <c r="L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66"/>
      <c r="K881" s="10"/>
      <c r="L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66"/>
      <c r="K882" s="10"/>
      <c r="L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66"/>
      <c r="K883" s="10"/>
      <c r="L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66"/>
      <c r="K884" s="10"/>
      <c r="L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66"/>
      <c r="K885" s="10"/>
      <c r="L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66"/>
      <c r="K886" s="10"/>
      <c r="L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66"/>
      <c r="K887" s="10"/>
      <c r="L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66"/>
      <c r="K888" s="10"/>
      <c r="L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66"/>
      <c r="K889" s="10"/>
      <c r="L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66"/>
      <c r="K890" s="10"/>
      <c r="L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66"/>
      <c r="K891" s="10"/>
      <c r="L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66"/>
      <c r="K892" s="10"/>
      <c r="L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66"/>
      <c r="K893" s="10"/>
      <c r="L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66"/>
      <c r="K894" s="10"/>
      <c r="L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66"/>
      <c r="K895" s="10"/>
      <c r="L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66"/>
      <c r="K896" s="10"/>
      <c r="L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66"/>
      <c r="K897" s="10"/>
      <c r="L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66"/>
      <c r="K898" s="10"/>
      <c r="L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66"/>
      <c r="K899" s="10"/>
      <c r="L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66"/>
      <c r="K900" s="10"/>
      <c r="L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66"/>
      <c r="K901" s="10"/>
      <c r="L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66"/>
      <c r="K902" s="10"/>
      <c r="L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66"/>
      <c r="K903" s="10"/>
      <c r="L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66"/>
      <c r="K904" s="10"/>
      <c r="L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66"/>
      <c r="K905" s="10"/>
      <c r="L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66"/>
      <c r="K906" s="10"/>
      <c r="L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66"/>
      <c r="K907" s="10"/>
      <c r="L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66"/>
      <c r="K908" s="10"/>
      <c r="L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66"/>
      <c r="K909" s="10"/>
      <c r="L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66"/>
      <c r="K910" s="10"/>
      <c r="L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66"/>
      <c r="K911" s="10"/>
      <c r="L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66"/>
      <c r="K912" s="10"/>
      <c r="L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66"/>
      <c r="K913" s="10"/>
      <c r="L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66"/>
      <c r="K914" s="10"/>
      <c r="L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66"/>
      <c r="K915" s="10"/>
      <c r="L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66"/>
      <c r="K916" s="10"/>
      <c r="L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66"/>
      <c r="K917" s="10"/>
      <c r="L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66"/>
      <c r="K918" s="10"/>
      <c r="L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66"/>
      <c r="K919" s="10"/>
      <c r="L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66"/>
      <c r="K920" s="10"/>
      <c r="L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66"/>
      <c r="K921" s="10"/>
      <c r="L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66"/>
      <c r="K922" s="10"/>
      <c r="L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66"/>
      <c r="K923" s="10"/>
      <c r="L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66"/>
      <c r="K924" s="10"/>
      <c r="L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66"/>
      <c r="K925" s="10"/>
      <c r="L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66"/>
      <c r="K926" s="10"/>
      <c r="L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66"/>
      <c r="K927" s="10"/>
      <c r="L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66"/>
      <c r="K928" s="10"/>
      <c r="L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66"/>
      <c r="K929" s="10"/>
      <c r="L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66"/>
      <c r="K930" s="10"/>
      <c r="L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66"/>
      <c r="K931" s="10"/>
      <c r="L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66"/>
      <c r="K932" s="10"/>
      <c r="L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66"/>
      <c r="K933" s="10"/>
      <c r="L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66"/>
      <c r="K934" s="10"/>
      <c r="L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66"/>
      <c r="K935" s="10"/>
      <c r="L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66"/>
      <c r="K936" s="10"/>
      <c r="L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66"/>
      <c r="K937" s="10"/>
      <c r="L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66"/>
      <c r="K938" s="10"/>
      <c r="L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66"/>
      <c r="K939" s="10"/>
      <c r="L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66"/>
      <c r="K940" s="10"/>
      <c r="L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66"/>
      <c r="K941" s="10"/>
      <c r="L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66"/>
      <c r="K942" s="10"/>
      <c r="L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66"/>
      <c r="K943" s="10"/>
      <c r="L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66"/>
      <c r="K944" s="10"/>
      <c r="L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66"/>
      <c r="K945" s="10"/>
      <c r="L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66"/>
      <c r="K946" s="10"/>
      <c r="L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66"/>
      <c r="K947" s="10"/>
      <c r="L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66"/>
      <c r="K948" s="10"/>
      <c r="L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66"/>
      <c r="K949" s="10"/>
      <c r="L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66"/>
      <c r="K950" s="10"/>
      <c r="L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66"/>
      <c r="K951" s="10"/>
      <c r="L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66"/>
      <c r="K952" s="10"/>
      <c r="L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66"/>
      <c r="K953" s="10"/>
      <c r="L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66"/>
      <c r="K954" s="10"/>
      <c r="L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66"/>
      <c r="K955" s="10"/>
      <c r="L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66"/>
      <c r="K956" s="10"/>
      <c r="L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66"/>
      <c r="K957" s="10"/>
      <c r="L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66"/>
      <c r="K958" s="10"/>
      <c r="L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66"/>
      <c r="K959" s="10"/>
      <c r="L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66"/>
      <c r="K960" s="10"/>
      <c r="L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66"/>
      <c r="K961" s="10"/>
      <c r="L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66"/>
      <c r="K962" s="10"/>
      <c r="L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66"/>
      <c r="K963" s="10"/>
      <c r="L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66"/>
      <c r="K964" s="10"/>
      <c r="L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66"/>
      <c r="K965" s="10"/>
      <c r="L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66"/>
      <c r="K966" s="10"/>
      <c r="L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66"/>
      <c r="K967" s="10"/>
      <c r="L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66"/>
      <c r="K968" s="10"/>
      <c r="L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66"/>
      <c r="K969" s="10"/>
      <c r="L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66"/>
      <c r="K970" s="10"/>
      <c r="L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66"/>
      <c r="K971" s="10"/>
      <c r="L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66"/>
      <c r="K972" s="10"/>
      <c r="L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66"/>
      <c r="K973" s="10"/>
      <c r="L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66"/>
      <c r="K974" s="10"/>
      <c r="L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66"/>
      <c r="K975" s="10"/>
      <c r="L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66"/>
      <c r="K976" s="10"/>
      <c r="L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66"/>
      <c r="K977" s="10"/>
      <c r="L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66"/>
      <c r="K978" s="10"/>
      <c r="L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66"/>
      <c r="K979" s="10"/>
      <c r="L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66"/>
      <c r="K980" s="10"/>
      <c r="L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66"/>
      <c r="K981" s="10"/>
      <c r="L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66"/>
      <c r="K982" s="10"/>
      <c r="L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66"/>
      <c r="K983" s="10"/>
      <c r="L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66"/>
      <c r="K984" s="10"/>
      <c r="L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66"/>
      <c r="K985" s="10"/>
      <c r="L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66"/>
      <c r="K986" s="10"/>
      <c r="L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66"/>
      <c r="K987" s="10"/>
      <c r="L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66"/>
      <c r="K988" s="10"/>
      <c r="L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66"/>
      <c r="K989" s="10"/>
      <c r="L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66"/>
      <c r="K990" s="10"/>
      <c r="L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66"/>
      <c r="K991" s="10"/>
      <c r="L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66"/>
      <c r="K992" s="10"/>
      <c r="L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66"/>
      <c r="K993" s="10"/>
      <c r="L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66"/>
      <c r="K994" s="10"/>
      <c r="L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66"/>
      <c r="K995" s="10"/>
      <c r="L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66"/>
      <c r="K996" s="10"/>
      <c r="L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66"/>
      <c r="K997" s="10"/>
      <c r="L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66"/>
      <c r="K998" s="10"/>
      <c r="L998" s="10"/>
    </row>
  </sheetData>
  <mergeCells count="28">
    <mergeCell ref="C2:I2"/>
    <mergeCell ref="A3:C3"/>
    <mergeCell ref="A4:C4"/>
    <mergeCell ref="A6:A7"/>
    <mergeCell ref="B6:C6"/>
    <mergeCell ref="B7:C7"/>
    <mergeCell ref="A8:A10"/>
    <mergeCell ref="B10:C10"/>
    <mergeCell ref="A15:C15"/>
    <mergeCell ref="B16:C16"/>
    <mergeCell ref="B17:C17"/>
    <mergeCell ref="B18:C18"/>
    <mergeCell ref="B8:C8"/>
    <mergeCell ref="B9:C9"/>
    <mergeCell ref="A11:C11"/>
    <mergeCell ref="A12:C12"/>
    <mergeCell ref="A13:C13"/>
    <mergeCell ref="A14:C14"/>
    <mergeCell ref="A16:A18"/>
    <mergeCell ref="A27:C27"/>
    <mergeCell ref="A29:C29"/>
    <mergeCell ref="A21:C21"/>
    <mergeCell ref="A22:C22"/>
    <mergeCell ref="A23:C23"/>
    <mergeCell ref="A24:C24"/>
    <mergeCell ref="A25:C25"/>
    <mergeCell ref="A26:C26"/>
    <mergeCell ref="A28:L28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6.88"/>
    <col customWidth="1" min="3" max="3" width="20.0"/>
    <col customWidth="1" min="4" max="4" width="5.75"/>
    <col customWidth="1" min="5" max="5" width="7.25"/>
    <col customWidth="1" min="6" max="6" width="6.88"/>
    <col customWidth="1" min="7" max="7" width="7.0"/>
    <col customWidth="1" min="8" max="11" width="7.25"/>
    <col customWidth="1" min="12" max="12" width="10.5"/>
    <col customWidth="1" min="13" max="13" width="8.0"/>
    <col customWidth="1" min="14" max="16" width="12.75"/>
    <col customWidth="1" min="17" max="28" width="8.0"/>
  </cols>
  <sheetData>
    <row r="1" ht="20.25" customHeight="1">
      <c r="A1" s="75" t="s">
        <v>55</v>
      </c>
      <c r="B1" s="1"/>
      <c r="C1" s="1" t="s">
        <v>1</v>
      </c>
      <c r="D1" s="2"/>
      <c r="E1" s="2"/>
      <c r="F1" s="2"/>
      <c r="G1" s="2"/>
      <c r="H1" s="2"/>
      <c r="I1" s="2"/>
      <c r="J1" s="76"/>
      <c r="K1" s="2"/>
      <c r="L1" s="3" t="s">
        <v>2</v>
      </c>
    </row>
    <row r="2" ht="15.0" customHeight="1">
      <c r="A2" s="75" t="s">
        <v>56</v>
      </c>
      <c r="B2" s="1"/>
      <c r="C2" s="6" t="s">
        <v>54</v>
      </c>
      <c r="J2" s="6"/>
      <c r="K2" s="7"/>
      <c r="L2" s="7"/>
    </row>
    <row r="3" ht="17.25" customHeight="1">
      <c r="A3" s="12" t="s">
        <v>6</v>
      </c>
      <c r="B3" s="13"/>
      <c r="C3" s="14"/>
      <c r="D3" s="15">
        <v>1.0</v>
      </c>
      <c r="E3" s="77">
        <v>2025.0</v>
      </c>
      <c r="F3" s="77">
        <v>2024.0</v>
      </c>
      <c r="G3" s="77">
        <v>2023.0</v>
      </c>
      <c r="H3" s="77">
        <v>2022.0</v>
      </c>
      <c r="I3" s="77">
        <v>2021.0</v>
      </c>
      <c r="J3" s="77">
        <v>2020.0</v>
      </c>
      <c r="K3" s="77">
        <v>2019.0</v>
      </c>
      <c r="L3" s="17" t="s">
        <v>7</v>
      </c>
      <c r="N3" s="83" t="s">
        <v>58</v>
      </c>
      <c r="O3" s="83" t="s">
        <v>59</v>
      </c>
      <c r="P3" s="83"/>
    </row>
    <row r="4" ht="17.25" customHeight="1">
      <c r="A4" s="12" t="s">
        <v>8</v>
      </c>
      <c r="B4" s="13"/>
      <c r="C4" s="14"/>
      <c r="D4" s="15">
        <v>2.0</v>
      </c>
      <c r="E4" s="18" t="s">
        <v>9</v>
      </c>
      <c r="F4" s="18" t="s">
        <v>10</v>
      </c>
      <c r="G4" s="18" t="s">
        <v>11</v>
      </c>
      <c r="H4" s="18" t="s">
        <v>12</v>
      </c>
      <c r="I4" s="18" t="s">
        <v>13</v>
      </c>
      <c r="J4" s="18" t="s">
        <v>14</v>
      </c>
      <c r="K4" s="18" t="s">
        <v>15</v>
      </c>
      <c r="L4" s="18" t="s">
        <v>16</v>
      </c>
    </row>
    <row r="5" ht="17.25" customHeight="1">
      <c r="A5" s="19" t="s">
        <v>17</v>
      </c>
      <c r="B5" s="19"/>
      <c r="C5" s="19"/>
      <c r="D5" s="15">
        <v>3.0</v>
      </c>
      <c r="E5" s="28">
        <v>142.0</v>
      </c>
      <c r="F5" s="28">
        <v>345.0</v>
      </c>
      <c r="G5" s="28">
        <v>358.0</v>
      </c>
      <c r="H5" s="28">
        <v>343.0</v>
      </c>
      <c r="I5" s="28">
        <v>465.0</v>
      </c>
      <c r="J5" s="28">
        <v>476.0</v>
      </c>
      <c r="K5" s="84">
        <v>514.0</v>
      </c>
      <c r="L5" s="30">
        <f>sum(E5:K5)</f>
        <v>2643</v>
      </c>
      <c r="N5" s="72">
        <f t="shared" ref="N5:N27" si="1">E5+F5+G5</f>
        <v>845</v>
      </c>
      <c r="O5" s="72">
        <f t="shared" ref="O5:O27" si="2">H5+I5+J5</f>
        <v>1284</v>
      </c>
    </row>
    <row r="6" ht="17.25" customHeight="1">
      <c r="A6" s="23" t="s">
        <v>18</v>
      </c>
      <c r="B6" s="24" t="s">
        <v>19</v>
      </c>
      <c r="C6" s="14"/>
      <c r="D6" s="15">
        <v>4.0</v>
      </c>
      <c r="E6" s="28">
        <v>69.0</v>
      </c>
      <c r="F6" s="28">
        <v>148.0</v>
      </c>
      <c r="G6" s="28">
        <v>146.0</v>
      </c>
      <c r="H6" s="28">
        <v>170.0</v>
      </c>
      <c r="I6" s="28">
        <v>200.0</v>
      </c>
      <c r="J6" s="28">
        <v>213.0</v>
      </c>
      <c r="K6" s="84">
        <v>228.0</v>
      </c>
      <c r="L6" s="30">
        <f t="shared" ref="L6:L14" si="3">sum(E6:J6)</f>
        <v>946</v>
      </c>
      <c r="N6" s="72">
        <f t="shared" si="1"/>
        <v>363</v>
      </c>
      <c r="O6" s="72">
        <f t="shared" si="2"/>
        <v>583</v>
      </c>
    </row>
    <row r="7" ht="17.25" customHeight="1">
      <c r="A7" s="25"/>
      <c r="B7" s="24" t="s">
        <v>20</v>
      </c>
      <c r="C7" s="14"/>
      <c r="D7" s="15">
        <v>5.0</v>
      </c>
      <c r="E7" s="30"/>
      <c r="F7" s="30"/>
      <c r="G7" s="30"/>
      <c r="H7" s="30"/>
      <c r="I7" s="30"/>
      <c r="J7" s="28"/>
      <c r="K7" s="85"/>
      <c r="L7" s="30">
        <f t="shared" si="3"/>
        <v>0</v>
      </c>
      <c r="N7" s="72">
        <f t="shared" si="1"/>
        <v>0</v>
      </c>
      <c r="O7" s="72">
        <f t="shared" si="2"/>
        <v>0</v>
      </c>
    </row>
    <row r="8" ht="17.25" customHeight="1">
      <c r="A8" s="27" t="s">
        <v>21</v>
      </c>
      <c r="B8" s="24" t="s">
        <v>22</v>
      </c>
      <c r="C8" s="14"/>
      <c r="D8" s="15">
        <v>6.0</v>
      </c>
      <c r="E8" s="30"/>
      <c r="F8" s="30"/>
      <c r="G8" s="30"/>
      <c r="H8" s="28">
        <v>1.0</v>
      </c>
      <c r="I8" s="28">
        <v>2.0</v>
      </c>
      <c r="J8" s="28">
        <v>5.0</v>
      </c>
      <c r="K8" s="84">
        <v>2.0</v>
      </c>
      <c r="L8" s="30">
        <f t="shared" si="3"/>
        <v>8</v>
      </c>
      <c r="N8" s="72">
        <f t="shared" si="1"/>
        <v>0</v>
      </c>
      <c r="O8" s="72">
        <f t="shared" si="2"/>
        <v>8</v>
      </c>
    </row>
    <row r="9" ht="17.25" customHeight="1">
      <c r="A9" s="29"/>
      <c r="B9" s="24" t="s">
        <v>23</v>
      </c>
      <c r="C9" s="14"/>
      <c r="D9" s="15">
        <v>7.0</v>
      </c>
      <c r="E9" s="30"/>
      <c r="F9" s="30"/>
      <c r="G9" s="30"/>
      <c r="H9" s="28">
        <v>0.0</v>
      </c>
      <c r="I9" s="28">
        <v>2.0</v>
      </c>
      <c r="J9" s="28">
        <v>5.0</v>
      </c>
      <c r="K9" s="84">
        <v>1.0</v>
      </c>
      <c r="L9" s="30">
        <f t="shared" si="3"/>
        <v>7</v>
      </c>
      <c r="N9" s="72">
        <f t="shared" si="1"/>
        <v>0</v>
      </c>
      <c r="O9" s="72">
        <f t="shared" si="2"/>
        <v>7</v>
      </c>
    </row>
    <row r="10" ht="17.25" customHeight="1">
      <c r="A10" s="25"/>
      <c r="B10" s="24" t="s">
        <v>24</v>
      </c>
      <c r="C10" s="14"/>
      <c r="D10" s="15">
        <v>8.0</v>
      </c>
      <c r="E10" s="31"/>
      <c r="F10" s="31"/>
      <c r="G10" s="31"/>
      <c r="H10" s="32">
        <v>0.0</v>
      </c>
      <c r="I10" s="32">
        <v>2.0</v>
      </c>
      <c r="J10" s="32">
        <v>5.0</v>
      </c>
      <c r="K10" s="86">
        <v>2.0</v>
      </c>
      <c r="L10" s="30">
        <f t="shared" si="3"/>
        <v>7</v>
      </c>
      <c r="N10" s="72">
        <f t="shared" si="1"/>
        <v>0</v>
      </c>
      <c r="O10" s="72">
        <f t="shared" si="2"/>
        <v>7</v>
      </c>
    </row>
    <row r="11" ht="17.25" customHeight="1">
      <c r="A11" s="33" t="s">
        <v>25</v>
      </c>
      <c r="B11" s="13"/>
      <c r="C11" s="14"/>
      <c r="D11" s="15">
        <v>9.0</v>
      </c>
      <c r="E11" s="32">
        <v>142.0</v>
      </c>
      <c r="F11" s="32">
        <v>345.0</v>
      </c>
      <c r="G11" s="28">
        <v>358.0</v>
      </c>
      <c r="H11" s="28">
        <v>342.0</v>
      </c>
      <c r="I11" s="28">
        <v>463.0</v>
      </c>
      <c r="J11" s="28">
        <v>471.0</v>
      </c>
      <c r="K11" s="86">
        <v>512.0</v>
      </c>
      <c r="L11" s="30">
        <f t="shared" si="3"/>
        <v>2121</v>
      </c>
      <c r="N11" s="72">
        <f t="shared" si="1"/>
        <v>845</v>
      </c>
      <c r="O11" s="72">
        <f t="shared" si="2"/>
        <v>1276</v>
      </c>
    </row>
    <row r="12" ht="17.25" customHeight="1">
      <c r="A12" s="34" t="s">
        <v>26</v>
      </c>
      <c r="B12" s="13"/>
      <c r="C12" s="14"/>
      <c r="D12" s="15">
        <v>10.0</v>
      </c>
      <c r="E12" s="30"/>
      <c r="F12" s="28">
        <v>86.0</v>
      </c>
      <c r="G12" s="28">
        <v>358.0</v>
      </c>
      <c r="H12" s="28">
        <v>342.0</v>
      </c>
      <c r="I12" s="28">
        <v>463.0</v>
      </c>
      <c r="J12" s="28">
        <v>471.0</v>
      </c>
      <c r="K12" s="84">
        <v>512.0</v>
      </c>
      <c r="L12" s="30">
        <f t="shared" si="3"/>
        <v>1720</v>
      </c>
      <c r="N12" s="72">
        <f t="shared" si="1"/>
        <v>444</v>
      </c>
      <c r="O12" s="72">
        <f t="shared" si="2"/>
        <v>1276</v>
      </c>
    </row>
    <row r="13" ht="17.25" customHeight="1">
      <c r="A13" s="35" t="s">
        <v>27</v>
      </c>
      <c r="B13" s="13"/>
      <c r="C13" s="14"/>
      <c r="D13" s="15">
        <v>11.0</v>
      </c>
      <c r="E13" s="30"/>
      <c r="F13" s="28">
        <v>86.0</v>
      </c>
      <c r="G13" s="28">
        <v>325.0</v>
      </c>
      <c r="H13" s="28">
        <v>311.0</v>
      </c>
      <c r="I13" s="28">
        <v>430.0</v>
      </c>
      <c r="J13" s="28">
        <v>432.0</v>
      </c>
      <c r="K13" s="84">
        <v>496.0</v>
      </c>
      <c r="L13" s="30">
        <f t="shared" si="3"/>
        <v>1584</v>
      </c>
      <c r="N13" s="72">
        <f t="shared" si="1"/>
        <v>411</v>
      </c>
      <c r="O13" s="72">
        <f t="shared" si="2"/>
        <v>1173</v>
      </c>
    </row>
    <row r="14" ht="17.25" customHeight="1">
      <c r="A14" s="36" t="s">
        <v>28</v>
      </c>
      <c r="B14" s="13"/>
      <c r="C14" s="14"/>
      <c r="D14" s="15">
        <v>12.0</v>
      </c>
      <c r="E14" s="30"/>
      <c r="F14" s="30"/>
      <c r="G14" s="30"/>
      <c r="H14" s="28">
        <v>31.0</v>
      </c>
      <c r="I14" s="28">
        <v>33.0</v>
      </c>
      <c r="J14" s="28">
        <v>39.0</v>
      </c>
      <c r="K14" s="84">
        <v>16.0</v>
      </c>
      <c r="L14" s="30">
        <f t="shared" si="3"/>
        <v>103</v>
      </c>
      <c r="N14" s="72">
        <f t="shared" si="1"/>
        <v>0</v>
      </c>
      <c r="O14" s="72">
        <f t="shared" si="2"/>
        <v>103</v>
      </c>
    </row>
    <row r="15" ht="17.25" customHeight="1">
      <c r="A15" s="37" t="s">
        <v>29</v>
      </c>
      <c r="B15" s="13"/>
      <c r="C15" s="14"/>
      <c r="D15" s="15">
        <v>13.0</v>
      </c>
      <c r="E15" s="31"/>
      <c r="F15" s="78">
        <f t="shared" ref="F15:J15" si="4">F12/F11*100</f>
        <v>24.92753623</v>
      </c>
      <c r="G15" s="78">
        <f t="shared" si="4"/>
        <v>100</v>
      </c>
      <c r="H15" s="78">
        <f t="shared" si="4"/>
        <v>100</v>
      </c>
      <c r="I15" s="78">
        <f t="shared" si="4"/>
        <v>100</v>
      </c>
      <c r="J15" s="78">
        <f t="shared" si="4"/>
        <v>100</v>
      </c>
      <c r="K15" s="87">
        <v>100.0</v>
      </c>
      <c r="L15" s="30"/>
      <c r="N15" s="88">
        <f t="shared" si="1"/>
        <v>124.9275362</v>
      </c>
      <c r="O15" s="88">
        <f t="shared" si="2"/>
        <v>300</v>
      </c>
    </row>
    <row r="16" ht="17.25" customHeight="1">
      <c r="A16" s="42" t="s">
        <v>30</v>
      </c>
      <c r="B16" s="24" t="s">
        <v>19</v>
      </c>
      <c r="C16" s="14"/>
      <c r="D16" s="15">
        <v>14.0</v>
      </c>
      <c r="E16" s="31"/>
      <c r="F16" s="32">
        <v>38.0</v>
      </c>
      <c r="G16" s="80">
        <v>149.0</v>
      </c>
      <c r="H16" s="32"/>
      <c r="I16" s="32"/>
      <c r="J16" s="32"/>
      <c r="K16" s="86">
        <v>228.0</v>
      </c>
      <c r="L16" s="30">
        <f t="shared" ref="L16:L27" si="5">sum(E16:J16)</f>
        <v>187</v>
      </c>
      <c r="N16" s="89">
        <f t="shared" si="1"/>
        <v>187</v>
      </c>
      <c r="O16" s="72">
        <f t="shared" si="2"/>
        <v>0</v>
      </c>
    </row>
    <row r="17" ht="17.25" customHeight="1">
      <c r="A17" s="29"/>
      <c r="B17" s="43" t="s">
        <v>20</v>
      </c>
      <c r="C17" s="14"/>
      <c r="D17" s="15">
        <v>15.0</v>
      </c>
      <c r="E17" s="31"/>
      <c r="F17" s="31"/>
      <c r="G17" s="31"/>
      <c r="H17" s="31"/>
      <c r="I17" s="31"/>
      <c r="J17" s="31"/>
      <c r="K17" s="90"/>
      <c r="L17" s="30">
        <f t="shared" si="5"/>
        <v>0</v>
      </c>
      <c r="N17" s="72">
        <f t="shared" si="1"/>
        <v>0</v>
      </c>
      <c r="O17" s="72">
        <f t="shared" si="2"/>
        <v>0</v>
      </c>
    </row>
    <row r="18" ht="17.25" customHeight="1">
      <c r="A18" s="44"/>
      <c r="B18" s="45" t="s">
        <v>31</v>
      </c>
      <c r="C18" s="14"/>
      <c r="D18" s="15">
        <v>16.0</v>
      </c>
      <c r="E18" s="31"/>
      <c r="F18" s="31"/>
      <c r="G18" s="31"/>
      <c r="H18" s="31"/>
      <c r="I18" s="31"/>
      <c r="J18" s="31"/>
      <c r="K18" s="90"/>
      <c r="L18" s="30">
        <f t="shared" si="5"/>
        <v>0</v>
      </c>
      <c r="N18" s="72">
        <f t="shared" si="1"/>
        <v>0</v>
      </c>
      <c r="O18" s="72">
        <f t="shared" si="2"/>
        <v>0</v>
      </c>
    </row>
    <row r="19" ht="17.25" customHeight="1">
      <c r="A19" s="46" t="s">
        <v>32</v>
      </c>
      <c r="B19" s="46"/>
      <c r="C19" s="47"/>
      <c r="D19" s="15">
        <v>17.0</v>
      </c>
      <c r="E19" s="31"/>
      <c r="F19" s="31"/>
      <c r="G19" s="31"/>
      <c r="H19" s="32">
        <v>40.0</v>
      </c>
      <c r="I19" s="32">
        <v>29.0</v>
      </c>
      <c r="J19" s="32">
        <v>44.0</v>
      </c>
      <c r="K19" s="86">
        <v>18.0</v>
      </c>
      <c r="L19" s="30">
        <f t="shared" si="5"/>
        <v>113</v>
      </c>
      <c r="N19" s="72">
        <f t="shared" si="1"/>
        <v>0</v>
      </c>
      <c r="O19" s="72">
        <f t="shared" si="2"/>
        <v>113</v>
      </c>
    </row>
    <row r="20" ht="17.25" customHeight="1">
      <c r="A20" s="48" t="s">
        <v>33</v>
      </c>
      <c r="B20" s="48"/>
      <c r="C20" s="48"/>
      <c r="D20" s="15">
        <v>18.0</v>
      </c>
      <c r="E20" s="30"/>
      <c r="F20" s="28"/>
      <c r="G20" s="28"/>
      <c r="H20" s="28">
        <v>342.0</v>
      </c>
      <c r="I20" s="28">
        <v>463.0</v>
      </c>
      <c r="J20" s="28">
        <v>471.0</v>
      </c>
      <c r="K20" s="84">
        <v>512.0</v>
      </c>
      <c r="L20" s="30">
        <f t="shared" si="5"/>
        <v>1276</v>
      </c>
      <c r="N20" s="72">
        <f t="shared" si="1"/>
        <v>0</v>
      </c>
      <c r="O20" s="72">
        <f t="shared" si="2"/>
        <v>1276</v>
      </c>
    </row>
    <row r="21" ht="17.25" customHeight="1">
      <c r="A21" s="37" t="s">
        <v>34</v>
      </c>
      <c r="B21" s="13"/>
      <c r="C21" s="14"/>
      <c r="D21" s="15">
        <v>19.0</v>
      </c>
      <c r="E21" s="31"/>
      <c r="F21" s="32"/>
      <c r="G21" s="32"/>
      <c r="H21" s="32">
        <v>100.0</v>
      </c>
      <c r="I21" s="32">
        <v>100.0</v>
      </c>
      <c r="J21" s="32">
        <v>100.0</v>
      </c>
      <c r="K21" s="86">
        <v>100.0</v>
      </c>
      <c r="L21" s="30">
        <f t="shared" si="5"/>
        <v>300</v>
      </c>
      <c r="N21" s="72">
        <f t="shared" si="1"/>
        <v>0</v>
      </c>
      <c r="O21" s="72">
        <f t="shared" si="2"/>
        <v>300</v>
      </c>
    </row>
    <row r="22" ht="17.25" customHeight="1">
      <c r="A22" s="37" t="s">
        <v>35</v>
      </c>
      <c r="B22" s="13"/>
      <c r="C22" s="14"/>
      <c r="D22" s="15">
        <v>20.0</v>
      </c>
      <c r="E22" s="31"/>
      <c r="F22" s="31"/>
      <c r="G22" s="31"/>
      <c r="H22" s="31"/>
      <c r="I22" s="31"/>
      <c r="J22" s="31"/>
      <c r="K22" s="90"/>
      <c r="L22" s="30">
        <f t="shared" si="5"/>
        <v>0</v>
      </c>
      <c r="N22" s="72">
        <f t="shared" si="1"/>
        <v>0</v>
      </c>
      <c r="O22" s="72">
        <f t="shared" si="2"/>
        <v>0</v>
      </c>
    </row>
    <row r="23" ht="17.25" customHeight="1">
      <c r="A23" s="37" t="s">
        <v>36</v>
      </c>
      <c r="B23" s="13"/>
      <c r="C23" s="14"/>
      <c r="D23" s="15">
        <v>21.0</v>
      </c>
      <c r="E23" s="31"/>
      <c r="F23" s="31"/>
      <c r="G23" s="31"/>
      <c r="H23" s="31"/>
      <c r="I23" s="31"/>
      <c r="J23" s="31"/>
      <c r="K23" s="90"/>
      <c r="L23" s="30">
        <f t="shared" si="5"/>
        <v>0</v>
      </c>
      <c r="N23" s="72">
        <f t="shared" si="1"/>
        <v>0</v>
      </c>
      <c r="O23" s="72">
        <f t="shared" si="2"/>
        <v>0</v>
      </c>
    </row>
    <row r="24" ht="17.25" customHeight="1">
      <c r="A24" s="37" t="s">
        <v>37</v>
      </c>
      <c r="B24" s="13"/>
      <c r="C24" s="14"/>
      <c r="D24" s="15">
        <v>22.0</v>
      </c>
      <c r="E24" s="31"/>
      <c r="F24" s="31"/>
      <c r="G24" s="31"/>
      <c r="H24" s="31"/>
      <c r="I24" s="31"/>
      <c r="J24" s="31"/>
      <c r="K24" s="90"/>
      <c r="L24" s="30">
        <f t="shared" si="5"/>
        <v>0</v>
      </c>
      <c r="N24" s="72">
        <f t="shared" si="1"/>
        <v>0</v>
      </c>
      <c r="O24" s="72">
        <f t="shared" si="2"/>
        <v>0</v>
      </c>
    </row>
    <row r="25" ht="17.25" customHeight="1">
      <c r="A25" s="50" t="s">
        <v>38</v>
      </c>
      <c r="B25" s="13"/>
      <c r="C25" s="14"/>
      <c r="D25" s="15">
        <v>23.0</v>
      </c>
      <c r="E25" s="30"/>
      <c r="F25" s="30"/>
      <c r="G25" s="30"/>
      <c r="H25" s="30"/>
      <c r="I25" s="30"/>
      <c r="J25" s="30"/>
      <c r="K25" s="84">
        <v>511.0</v>
      </c>
      <c r="L25" s="30">
        <f t="shared" si="5"/>
        <v>0</v>
      </c>
      <c r="N25" s="72">
        <f t="shared" si="1"/>
        <v>0</v>
      </c>
      <c r="O25" s="72">
        <f t="shared" si="2"/>
        <v>0</v>
      </c>
    </row>
    <row r="26" ht="17.25" customHeight="1">
      <c r="A26" s="34" t="s">
        <v>39</v>
      </c>
      <c r="B26" s="13"/>
      <c r="C26" s="14"/>
      <c r="D26" s="15">
        <v>24.0</v>
      </c>
      <c r="E26" s="31"/>
      <c r="F26" s="31"/>
      <c r="G26" s="31"/>
      <c r="H26" s="31"/>
      <c r="I26" s="31"/>
      <c r="J26" s="31"/>
      <c r="K26" s="86" t="s">
        <v>60</v>
      </c>
      <c r="L26" s="30">
        <f t="shared" si="5"/>
        <v>0</v>
      </c>
      <c r="N26" s="72">
        <f t="shared" si="1"/>
        <v>0</v>
      </c>
      <c r="O26" s="72">
        <f t="shared" si="2"/>
        <v>0</v>
      </c>
    </row>
    <row r="27" ht="17.25" customHeight="1">
      <c r="A27" s="33" t="s">
        <v>40</v>
      </c>
      <c r="B27" s="13"/>
      <c r="C27" s="14"/>
      <c r="D27" s="15">
        <v>25.0</v>
      </c>
      <c r="E27" s="31"/>
      <c r="F27" s="31"/>
      <c r="G27" s="31"/>
      <c r="H27" s="31"/>
      <c r="I27" s="31"/>
      <c r="J27" s="31"/>
      <c r="K27" s="86">
        <v>13.0</v>
      </c>
      <c r="L27" s="30">
        <f t="shared" si="5"/>
        <v>0</v>
      </c>
      <c r="N27" s="72">
        <f t="shared" si="1"/>
        <v>0</v>
      </c>
      <c r="O27" s="72">
        <f t="shared" si="2"/>
        <v>0</v>
      </c>
    </row>
    <row r="28" ht="27.75" customHeight="1">
      <c r="A28" s="51" t="s">
        <v>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91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ht="36.0" customHeight="1">
      <c r="A29" s="54" t="s">
        <v>42</v>
      </c>
      <c r="B29" s="13"/>
      <c r="C29" s="14"/>
      <c r="D29" s="54" t="s">
        <v>43</v>
      </c>
      <c r="E29" s="55" t="s">
        <v>44</v>
      </c>
      <c r="F29" s="56"/>
      <c r="G29" s="10"/>
      <c r="H29" s="10"/>
      <c r="I29" s="10"/>
      <c r="J29" s="66"/>
      <c r="K29" s="10"/>
      <c r="L29" s="91"/>
    </row>
    <row r="30" ht="17.25" customHeight="1">
      <c r="A30" s="24" t="s">
        <v>45</v>
      </c>
      <c r="B30" s="57"/>
      <c r="C30" s="58"/>
      <c r="D30" s="59">
        <v>471.0</v>
      </c>
      <c r="E30" s="60">
        <v>100.0</v>
      </c>
      <c r="F30" s="10"/>
      <c r="G30" s="10"/>
      <c r="H30" s="10"/>
      <c r="I30" s="10"/>
      <c r="J30" s="66"/>
      <c r="K30" s="10"/>
      <c r="L30" s="91"/>
    </row>
    <row r="31" ht="17.25" customHeight="1">
      <c r="A31" s="24" t="s">
        <v>46</v>
      </c>
      <c r="B31" s="57"/>
      <c r="C31" s="58"/>
      <c r="D31" s="61">
        <v>511.0</v>
      </c>
      <c r="E31" s="60">
        <v>99.8</v>
      </c>
      <c r="F31" s="10"/>
      <c r="G31" s="10"/>
      <c r="H31" s="10"/>
      <c r="I31" s="10"/>
      <c r="J31" s="66"/>
      <c r="K31" s="10"/>
      <c r="L31" s="91"/>
    </row>
    <row r="32" ht="17.25" customHeight="1">
      <c r="A32" s="62" t="s">
        <v>47</v>
      </c>
      <c r="B32" s="63"/>
      <c r="C32" s="64"/>
      <c r="D32" s="61">
        <v>5.0</v>
      </c>
      <c r="E32" s="60">
        <v>100.0</v>
      </c>
      <c r="F32" s="10"/>
      <c r="G32" s="10"/>
      <c r="H32" s="10"/>
      <c r="I32" s="10"/>
      <c r="J32" s="66"/>
      <c r="K32" s="10"/>
      <c r="L32" s="91"/>
    </row>
    <row r="33" ht="17.25" customHeight="1">
      <c r="A33" s="24" t="s">
        <v>48</v>
      </c>
      <c r="B33" s="57"/>
      <c r="C33" s="58"/>
      <c r="D33" s="61">
        <v>471.0</v>
      </c>
      <c r="E33" s="60">
        <v>100.0</v>
      </c>
      <c r="F33" s="10"/>
      <c r="G33" s="10"/>
      <c r="H33" s="10"/>
      <c r="I33" s="10"/>
      <c r="J33" s="66"/>
      <c r="K33" s="10"/>
      <c r="L33" s="91"/>
    </row>
    <row r="34" ht="15.75" customHeight="1">
      <c r="A34" s="10"/>
      <c r="B34" s="10"/>
      <c r="C34" s="10"/>
      <c r="D34" s="10"/>
      <c r="E34" s="65"/>
      <c r="F34" s="65"/>
      <c r="G34" s="10"/>
      <c r="H34" s="10"/>
      <c r="I34" s="10"/>
      <c r="J34" s="66"/>
      <c r="K34" s="10"/>
      <c r="L34" s="10"/>
    </row>
    <row r="35" ht="12.75" customHeight="1">
      <c r="A35" s="10"/>
      <c r="B35" s="10"/>
      <c r="C35" s="66"/>
      <c r="D35" s="66"/>
      <c r="E35" s="67"/>
      <c r="F35" s="67"/>
      <c r="G35" s="56"/>
      <c r="H35" s="56"/>
      <c r="I35" s="68" t="s">
        <v>49</v>
      </c>
      <c r="J35" s="68"/>
      <c r="K35" s="56"/>
      <c r="L35" s="69"/>
    </row>
    <row r="36" ht="12.75" customHeight="1">
      <c r="A36" s="10"/>
      <c r="B36" s="10"/>
      <c r="C36" s="70" t="s">
        <v>50</v>
      </c>
      <c r="D36" s="10"/>
      <c r="E36" s="65"/>
      <c r="F36" s="65"/>
      <c r="G36" s="10"/>
      <c r="H36" s="10"/>
      <c r="I36" s="70" t="s">
        <v>51</v>
      </c>
      <c r="J36" s="70"/>
      <c r="K36" s="10"/>
      <c r="L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68" t="s">
        <v>52</v>
      </c>
      <c r="J37" s="68"/>
      <c r="K37" s="10"/>
      <c r="L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66"/>
      <c r="K38" s="10"/>
      <c r="L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66"/>
      <c r="K39" s="10"/>
      <c r="L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66"/>
      <c r="K40" s="10"/>
      <c r="L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66"/>
      <c r="K41" s="10"/>
      <c r="L41" s="10"/>
    </row>
    <row r="42" ht="12.75" customHeight="1">
      <c r="A42" s="10"/>
      <c r="B42" s="10"/>
      <c r="C42" s="82" t="s">
        <v>61</v>
      </c>
      <c r="D42" s="10"/>
      <c r="E42" s="10"/>
      <c r="F42" s="10"/>
      <c r="G42" s="10"/>
      <c r="H42" s="10"/>
      <c r="I42" s="10"/>
      <c r="J42" s="66"/>
      <c r="K42" s="10"/>
      <c r="L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66"/>
      <c r="K43" s="10"/>
      <c r="L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66"/>
      <c r="K44" s="10"/>
      <c r="L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66"/>
      <c r="K45" s="10"/>
      <c r="L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66"/>
      <c r="K46" s="10"/>
      <c r="L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66"/>
      <c r="K47" s="10"/>
      <c r="L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66"/>
      <c r="K48" s="10"/>
      <c r="L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66"/>
      <c r="K49" s="10"/>
      <c r="L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66"/>
      <c r="K50" s="10"/>
      <c r="L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66"/>
      <c r="K51" s="10"/>
      <c r="L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66"/>
      <c r="K52" s="10"/>
      <c r="L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66"/>
      <c r="K53" s="10"/>
      <c r="L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66"/>
      <c r="K54" s="10"/>
      <c r="L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66"/>
      <c r="K55" s="10"/>
      <c r="L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66"/>
      <c r="K56" s="10"/>
      <c r="L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66"/>
      <c r="K57" s="10"/>
      <c r="L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66"/>
      <c r="K58" s="10"/>
      <c r="L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66"/>
      <c r="K59" s="10"/>
      <c r="L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66"/>
      <c r="K60" s="10"/>
      <c r="L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66"/>
      <c r="K61" s="10"/>
      <c r="L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66"/>
      <c r="K62" s="10"/>
      <c r="L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66"/>
      <c r="K63" s="10"/>
      <c r="L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66"/>
      <c r="K64" s="10"/>
      <c r="L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66"/>
      <c r="K65" s="10"/>
      <c r="L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66"/>
      <c r="K66" s="10"/>
      <c r="L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66"/>
      <c r="K67" s="10"/>
      <c r="L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66"/>
      <c r="K68" s="10"/>
      <c r="L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66"/>
      <c r="K69" s="10"/>
      <c r="L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66"/>
      <c r="K70" s="10"/>
      <c r="L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66"/>
      <c r="K71" s="10"/>
      <c r="L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66"/>
      <c r="K72" s="10"/>
      <c r="L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66"/>
      <c r="K73" s="10"/>
      <c r="L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66"/>
      <c r="K74" s="10"/>
      <c r="L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66"/>
      <c r="K75" s="10"/>
      <c r="L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66"/>
      <c r="K76" s="10"/>
      <c r="L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66"/>
      <c r="K77" s="10"/>
      <c r="L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66"/>
      <c r="K78" s="10"/>
      <c r="L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66"/>
      <c r="K79" s="10"/>
      <c r="L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66"/>
      <c r="K80" s="10"/>
      <c r="L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66"/>
      <c r="K81" s="10"/>
      <c r="L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66"/>
      <c r="K82" s="10"/>
      <c r="L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66"/>
      <c r="K83" s="10"/>
      <c r="L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66"/>
      <c r="K84" s="10"/>
      <c r="L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66"/>
      <c r="K85" s="10"/>
      <c r="L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66"/>
      <c r="K86" s="10"/>
      <c r="L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66"/>
      <c r="K87" s="10"/>
      <c r="L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66"/>
      <c r="K88" s="10"/>
      <c r="L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66"/>
      <c r="K89" s="10"/>
      <c r="L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66"/>
      <c r="K90" s="10"/>
      <c r="L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66"/>
      <c r="K91" s="10"/>
      <c r="L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66"/>
      <c r="K92" s="10"/>
      <c r="L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66"/>
      <c r="K93" s="10"/>
      <c r="L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66"/>
      <c r="K94" s="10"/>
      <c r="L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66"/>
      <c r="K95" s="10"/>
      <c r="L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66"/>
      <c r="K96" s="10"/>
      <c r="L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66"/>
      <c r="K97" s="10"/>
      <c r="L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66"/>
      <c r="K98" s="10"/>
      <c r="L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66"/>
      <c r="K99" s="10"/>
      <c r="L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66"/>
      <c r="K100" s="10"/>
      <c r="L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66"/>
      <c r="K101" s="10"/>
      <c r="L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66"/>
      <c r="K102" s="10"/>
      <c r="L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66"/>
      <c r="K103" s="10"/>
      <c r="L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66"/>
      <c r="K104" s="10"/>
      <c r="L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66"/>
      <c r="K105" s="10"/>
      <c r="L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66"/>
      <c r="K106" s="10"/>
      <c r="L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66"/>
      <c r="K107" s="10"/>
      <c r="L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66"/>
      <c r="K108" s="10"/>
      <c r="L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66"/>
      <c r="K109" s="10"/>
      <c r="L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66"/>
      <c r="K110" s="10"/>
      <c r="L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66"/>
      <c r="K111" s="10"/>
      <c r="L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66"/>
      <c r="K112" s="10"/>
      <c r="L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66"/>
      <c r="K113" s="10"/>
      <c r="L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66"/>
      <c r="K114" s="10"/>
      <c r="L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66"/>
      <c r="K115" s="10"/>
      <c r="L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66"/>
      <c r="K116" s="10"/>
      <c r="L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66"/>
      <c r="K117" s="10"/>
      <c r="L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66"/>
      <c r="K118" s="10"/>
      <c r="L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66"/>
      <c r="K119" s="10"/>
      <c r="L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66"/>
      <c r="K120" s="10"/>
      <c r="L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66"/>
      <c r="K121" s="10"/>
      <c r="L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66"/>
      <c r="K122" s="10"/>
      <c r="L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66"/>
      <c r="K123" s="10"/>
      <c r="L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66"/>
      <c r="K124" s="10"/>
      <c r="L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66"/>
      <c r="K125" s="10"/>
      <c r="L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66"/>
      <c r="K126" s="10"/>
      <c r="L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66"/>
      <c r="K127" s="10"/>
      <c r="L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66"/>
      <c r="K128" s="10"/>
      <c r="L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66"/>
      <c r="K129" s="10"/>
      <c r="L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66"/>
      <c r="K130" s="10"/>
      <c r="L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66"/>
      <c r="K131" s="10"/>
      <c r="L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66"/>
      <c r="K132" s="10"/>
      <c r="L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66"/>
      <c r="K133" s="10"/>
      <c r="L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66"/>
      <c r="K134" s="10"/>
      <c r="L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66"/>
      <c r="K135" s="10"/>
      <c r="L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66"/>
      <c r="K136" s="10"/>
      <c r="L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66"/>
      <c r="K137" s="10"/>
      <c r="L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66"/>
      <c r="K138" s="10"/>
      <c r="L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66"/>
      <c r="K139" s="10"/>
      <c r="L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66"/>
      <c r="K140" s="10"/>
      <c r="L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66"/>
      <c r="K141" s="10"/>
      <c r="L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66"/>
      <c r="K142" s="10"/>
      <c r="L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66"/>
      <c r="K143" s="10"/>
      <c r="L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66"/>
      <c r="K144" s="10"/>
      <c r="L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66"/>
      <c r="K145" s="10"/>
      <c r="L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66"/>
      <c r="K146" s="10"/>
      <c r="L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66"/>
      <c r="K147" s="10"/>
      <c r="L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66"/>
      <c r="K148" s="10"/>
      <c r="L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66"/>
      <c r="K149" s="10"/>
      <c r="L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66"/>
      <c r="K150" s="10"/>
      <c r="L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66"/>
      <c r="K151" s="10"/>
      <c r="L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66"/>
      <c r="K152" s="10"/>
      <c r="L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66"/>
      <c r="K153" s="10"/>
      <c r="L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66"/>
      <c r="K154" s="10"/>
      <c r="L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66"/>
      <c r="K155" s="10"/>
      <c r="L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66"/>
      <c r="K156" s="10"/>
      <c r="L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66"/>
      <c r="K157" s="10"/>
      <c r="L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66"/>
      <c r="K158" s="10"/>
      <c r="L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66"/>
      <c r="K159" s="10"/>
      <c r="L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66"/>
      <c r="K160" s="10"/>
      <c r="L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66"/>
      <c r="K161" s="10"/>
      <c r="L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66"/>
      <c r="K162" s="10"/>
      <c r="L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66"/>
      <c r="K163" s="10"/>
      <c r="L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66"/>
      <c r="K164" s="10"/>
      <c r="L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66"/>
      <c r="K165" s="10"/>
      <c r="L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66"/>
      <c r="K166" s="10"/>
      <c r="L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66"/>
      <c r="K167" s="10"/>
      <c r="L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66"/>
      <c r="K168" s="10"/>
      <c r="L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66"/>
      <c r="K169" s="10"/>
      <c r="L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66"/>
      <c r="K170" s="10"/>
      <c r="L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66"/>
      <c r="K171" s="10"/>
      <c r="L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66"/>
      <c r="K172" s="10"/>
      <c r="L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66"/>
      <c r="K173" s="10"/>
      <c r="L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66"/>
      <c r="K174" s="10"/>
      <c r="L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66"/>
      <c r="K175" s="10"/>
      <c r="L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66"/>
      <c r="K176" s="10"/>
      <c r="L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66"/>
      <c r="K177" s="10"/>
      <c r="L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66"/>
      <c r="K178" s="10"/>
      <c r="L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66"/>
      <c r="K179" s="10"/>
      <c r="L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66"/>
      <c r="K180" s="10"/>
      <c r="L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66"/>
      <c r="K181" s="10"/>
      <c r="L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66"/>
      <c r="K182" s="10"/>
      <c r="L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66"/>
      <c r="K183" s="10"/>
      <c r="L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66"/>
      <c r="K184" s="10"/>
      <c r="L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66"/>
      <c r="K185" s="10"/>
      <c r="L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66"/>
      <c r="K186" s="10"/>
      <c r="L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66"/>
      <c r="K187" s="10"/>
      <c r="L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66"/>
      <c r="K188" s="10"/>
      <c r="L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66"/>
      <c r="K189" s="10"/>
      <c r="L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66"/>
      <c r="K190" s="10"/>
      <c r="L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66"/>
      <c r="K191" s="10"/>
      <c r="L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66"/>
      <c r="K192" s="10"/>
      <c r="L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66"/>
      <c r="K193" s="10"/>
      <c r="L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66"/>
      <c r="K194" s="10"/>
      <c r="L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66"/>
      <c r="K195" s="10"/>
      <c r="L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66"/>
      <c r="K196" s="10"/>
      <c r="L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66"/>
      <c r="K197" s="10"/>
      <c r="L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66"/>
      <c r="K198" s="10"/>
      <c r="L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66"/>
      <c r="K199" s="10"/>
      <c r="L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66"/>
      <c r="K200" s="10"/>
      <c r="L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66"/>
      <c r="K201" s="10"/>
      <c r="L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66"/>
      <c r="K202" s="10"/>
      <c r="L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66"/>
      <c r="K203" s="10"/>
      <c r="L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66"/>
      <c r="K204" s="10"/>
      <c r="L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66"/>
      <c r="K205" s="10"/>
      <c r="L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66"/>
      <c r="K206" s="10"/>
      <c r="L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66"/>
      <c r="K207" s="10"/>
      <c r="L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66"/>
      <c r="K208" s="10"/>
      <c r="L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66"/>
      <c r="K209" s="10"/>
      <c r="L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66"/>
      <c r="K210" s="10"/>
      <c r="L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66"/>
      <c r="K211" s="10"/>
      <c r="L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66"/>
      <c r="K212" s="10"/>
      <c r="L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66"/>
      <c r="K213" s="10"/>
      <c r="L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66"/>
      <c r="K214" s="10"/>
      <c r="L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66"/>
      <c r="K215" s="10"/>
      <c r="L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66"/>
      <c r="K216" s="10"/>
      <c r="L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66"/>
      <c r="K217" s="10"/>
      <c r="L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66"/>
      <c r="K218" s="10"/>
      <c r="L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66"/>
      <c r="K219" s="10"/>
      <c r="L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66"/>
      <c r="K220" s="10"/>
      <c r="L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66"/>
      <c r="K221" s="10"/>
      <c r="L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66"/>
      <c r="K222" s="10"/>
      <c r="L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66"/>
      <c r="K223" s="10"/>
      <c r="L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66"/>
      <c r="K224" s="10"/>
      <c r="L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66"/>
      <c r="K225" s="10"/>
      <c r="L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66"/>
      <c r="K226" s="10"/>
      <c r="L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66"/>
      <c r="K227" s="10"/>
      <c r="L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66"/>
      <c r="K228" s="10"/>
      <c r="L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66"/>
      <c r="K229" s="10"/>
      <c r="L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66"/>
      <c r="K230" s="10"/>
      <c r="L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66"/>
      <c r="K231" s="10"/>
      <c r="L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66"/>
      <c r="K232" s="10"/>
      <c r="L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66"/>
      <c r="K233" s="10"/>
      <c r="L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66"/>
      <c r="K234" s="10"/>
      <c r="L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66"/>
      <c r="K235" s="10"/>
      <c r="L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66"/>
      <c r="K236" s="10"/>
      <c r="L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66"/>
      <c r="K237" s="10"/>
      <c r="L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66"/>
      <c r="K238" s="10"/>
      <c r="L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66"/>
      <c r="K239" s="10"/>
      <c r="L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66"/>
      <c r="K240" s="10"/>
      <c r="L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66"/>
      <c r="K241" s="10"/>
      <c r="L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66"/>
      <c r="K242" s="10"/>
      <c r="L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66"/>
      <c r="K243" s="10"/>
      <c r="L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66"/>
      <c r="K244" s="10"/>
      <c r="L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66"/>
      <c r="K245" s="10"/>
      <c r="L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66"/>
      <c r="K246" s="10"/>
      <c r="L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66"/>
      <c r="K247" s="10"/>
      <c r="L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66"/>
      <c r="K248" s="10"/>
      <c r="L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66"/>
      <c r="K249" s="10"/>
      <c r="L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66"/>
      <c r="K250" s="10"/>
      <c r="L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66"/>
      <c r="K251" s="10"/>
      <c r="L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66"/>
      <c r="K252" s="10"/>
      <c r="L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66"/>
      <c r="K253" s="10"/>
      <c r="L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66"/>
      <c r="K254" s="10"/>
      <c r="L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66"/>
      <c r="K255" s="10"/>
      <c r="L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66"/>
      <c r="K256" s="10"/>
      <c r="L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66"/>
      <c r="K257" s="10"/>
      <c r="L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66"/>
      <c r="K258" s="10"/>
      <c r="L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66"/>
      <c r="K259" s="10"/>
      <c r="L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66"/>
      <c r="K260" s="10"/>
      <c r="L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66"/>
      <c r="K261" s="10"/>
      <c r="L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66"/>
      <c r="K262" s="10"/>
      <c r="L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66"/>
      <c r="K263" s="10"/>
      <c r="L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66"/>
      <c r="K264" s="10"/>
      <c r="L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66"/>
      <c r="K265" s="10"/>
      <c r="L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66"/>
      <c r="K266" s="10"/>
      <c r="L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66"/>
      <c r="K267" s="10"/>
      <c r="L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66"/>
      <c r="K268" s="10"/>
      <c r="L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66"/>
      <c r="K269" s="10"/>
      <c r="L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66"/>
      <c r="K270" s="10"/>
      <c r="L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66"/>
      <c r="K271" s="10"/>
      <c r="L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66"/>
      <c r="K272" s="10"/>
      <c r="L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66"/>
      <c r="K273" s="10"/>
      <c r="L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66"/>
      <c r="K274" s="10"/>
      <c r="L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66"/>
      <c r="K275" s="10"/>
      <c r="L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66"/>
      <c r="K276" s="10"/>
      <c r="L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66"/>
      <c r="K277" s="10"/>
      <c r="L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66"/>
      <c r="K278" s="10"/>
      <c r="L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66"/>
      <c r="K279" s="10"/>
      <c r="L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66"/>
      <c r="K280" s="10"/>
      <c r="L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66"/>
      <c r="K281" s="10"/>
      <c r="L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66"/>
      <c r="K282" s="10"/>
      <c r="L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66"/>
      <c r="K283" s="10"/>
      <c r="L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66"/>
      <c r="K284" s="10"/>
      <c r="L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66"/>
      <c r="K285" s="10"/>
      <c r="L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66"/>
      <c r="K286" s="10"/>
      <c r="L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66"/>
      <c r="K287" s="10"/>
      <c r="L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66"/>
      <c r="K288" s="10"/>
      <c r="L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66"/>
      <c r="K289" s="10"/>
      <c r="L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66"/>
      <c r="K290" s="10"/>
      <c r="L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66"/>
      <c r="K291" s="10"/>
      <c r="L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66"/>
      <c r="K292" s="10"/>
      <c r="L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66"/>
      <c r="K293" s="10"/>
      <c r="L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66"/>
      <c r="K294" s="10"/>
      <c r="L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66"/>
      <c r="K295" s="10"/>
      <c r="L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66"/>
      <c r="K296" s="10"/>
      <c r="L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66"/>
      <c r="K297" s="10"/>
      <c r="L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66"/>
      <c r="K298" s="10"/>
      <c r="L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66"/>
      <c r="K299" s="10"/>
      <c r="L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66"/>
      <c r="K300" s="10"/>
      <c r="L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66"/>
      <c r="K301" s="10"/>
      <c r="L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66"/>
      <c r="K302" s="10"/>
      <c r="L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66"/>
      <c r="K303" s="10"/>
      <c r="L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66"/>
      <c r="K304" s="10"/>
      <c r="L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66"/>
      <c r="K305" s="10"/>
      <c r="L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66"/>
      <c r="K306" s="10"/>
      <c r="L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66"/>
      <c r="K307" s="10"/>
      <c r="L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66"/>
      <c r="K308" s="10"/>
      <c r="L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66"/>
      <c r="K309" s="10"/>
      <c r="L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66"/>
      <c r="K310" s="10"/>
      <c r="L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66"/>
      <c r="K311" s="10"/>
      <c r="L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66"/>
      <c r="K312" s="10"/>
      <c r="L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66"/>
      <c r="K313" s="10"/>
      <c r="L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66"/>
      <c r="K314" s="10"/>
      <c r="L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66"/>
      <c r="K315" s="10"/>
      <c r="L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66"/>
      <c r="K316" s="10"/>
      <c r="L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66"/>
      <c r="K317" s="10"/>
      <c r="L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66"/>
      <c r="K318" s="10"/>
      <c r="L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66"/>
      <c r="K319" s="10"/>
      <c r="L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66"/>
      <c r="K320" s="10"/>
      <c r="L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66"/>
      <c r="K321" s="10"/>
      <c r="L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66"/>
      <c r="K322" s="10"/>
      <c r="L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66"/>
      <c r="K323" s="10"/>
      <c r="L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66"/>
      <c r="K324" s="10"/>
      <c r="L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66"/>
      <c r="K325" s="10"/>
      <c r="L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66"/>
      <c r="K326" s="10"/>
      <c r="L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66"/>
      <c r="K327" s="10"/>
      <c r="L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66"/>
      <c r="K328" s="10"/>
      <c r="L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66"/>
      <c r="K329" s="10"/>
      <c r="L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66"/>
      <c r="K330" s="10"/>
      <c r="L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66"/>
      <c r="K331" s="10"/>
      <c r="L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66"/>
      <c r="K332" s="10"/>
      <c r="L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66"/>
      <c r="K333" s="10"/>
      <c r="L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66"/>
      <c r="K334" s="10"/>
      <c r="L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66"/>
      <c r="K335" s="10"/>
      <c r="L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66"/>
      <c r="K336" s="10"/>
      <c r="L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66"/>
      <c r="K337" s="10"/>
      <c r="L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66"/>
      <c r="K338" s="10"/>
      <c r="L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66"/>
      <c r="K339" s="10"/>
      <c r="L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66"/>
      <c r="K340" s="10"/>
      <c r="L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66"/>
      <c r="K341" s="10"/>
      <c r="L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66"/>
      <c r="K342" s="10"/>
      <c r="L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66"/>
      <c r="K343" s="10"/>
      <c r="L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66"/>
      <c r="K344" s="10"/>
      <c r="L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66"/>
      <c r="K345" s="10"/>
      <c r="L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66"/>
      <c r="K346" s="10"/>
      <c r="L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66"/>
      <c r="K347" s="10"/>
      <c r="L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66"/>
      <c r="K348" s="10"/>
      <c r="L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66"/>
      <c r="K349" s="10"/>
      <c r="L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66"/>
      <c r="K350" s="10"/>
      <c r="L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66"/>
      <c r="K351" s="10"/>
      <c r="L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66"/>
      <c r="K352" s="10"/>
      <c r="L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66"/>
      <c r="K353" s="10"/>
      <c r="L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66"/>
      <c r="K354" s="10"/>
      <c r="L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66"/>
      <c r="K355" s="10"/>
      <c r="L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66"/>
      <c r="K356" s="10"/>
      <c r="L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66"/>
      <c r="K357" s="10"/>
      <c r="L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66"/>
      <c r="K358" s="10"/>
      <c r="L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66"/>
      <c r="K359" s="10"/>
      <c r="L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66"/>
      <c r="K360" s="10"/>
      <c r="L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66"/>
      <c r="K361" s="10"/>
      <c r="L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66"/>
      <c r="K362" s="10"/>
      <c r="L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66"/>
      <c r="K363" s="10"/>
      <c r="L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66"/>
      <c r="K364" s="10"/>
      <c r="L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66"/>
      <c r="K365" s="10"/>
      <c r="L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66"/>
      <c r="K366" s="10"/>
      <c r="L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66"/>
      <c r="K367" s="10"/>
      <c r="L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66"/>
      <c r="K368" s="10"/>
      <c r="L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66"/>
      <c r="K369" s="10"/>
      <c r="L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66"/>
      <c r="K370" s="10"/>
      <c r="L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66"/>
      <c r="K371" s="10"/>
      <c r="L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66"/>
      <c r="K372" s="10"/>
      <c r="L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66"/>
      <c r="K373" s="10"/>
      <c r="L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66"/>
      <c r="K374" s="10"/>
      <c r="L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66"/>
      <c r="K375" s="10"/>
      <c r="L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66"/>
      <c r="K376" s="10"/>
      <c r="L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66"/>
      <c r="K377" s="10"/>
      <c r="L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66"/>
      <c r="K378" s="10"/>
      <c r="L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66"/>
      <c r="K379" s="10"/>
      <c r="L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66"/>
      <c r="K380" s="10"/>
      <c r="L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66"/>
      <c r="K381" s="10"/>
      <c r="L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66"/>
      <c r="K382" s="10"/>
      <c r="L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66"/>
      <c r="K383" s="10"/>
      <c r="L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66"/>
      <c r="K384" s="10"/>
      <c r="L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66"/>
      <c r="K385" s="10"/>
      <c r="L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66"/>
      <c r="K386" s="10"/>
      <c r="L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66"/>
      <c r="K387" s="10"/>
      <c r="L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66"/>
      <c r="K388" s="10"/>
      <c r="L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66"/>
      <c r="K389" s="10"/>
      <c r="L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66"/>
      <c r="K390" s="10"/>
      <c r="L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66"/>
      <c r="K391" s="10"/>
      <c r="L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66"/>
      <c r="K392" s="10"/>
      <c r="L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66"/>
      <c r="K393" s="10"/>
      <c r="L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66"/>
      <c r="K394" s="10"/>
      <c r="L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66"/>
      <c r="K395" s="10"/>
      <c r="L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66"/>
      <c r="K396" s="10"/>
      <c r="L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66"/>
      <c r="K397" s="10"/>
      <c r="L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66"/>
      <c r="K398" s="10"/>
      <c r="L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66"/>
      <c r="K399" s="10"/>
      <c r="L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66"/>
      <c r="K400" s="10"/>
      <c r="L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66"/>
      <c r="K401" s="10"/>
      <c r="L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66"/>
      <c r="K402" s="10"/>
      <c r="L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66"/>
      <c r="K403" s="10"/>
      <c r="L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66"/>
      <c r="K404" s="10"/>
      <c r="L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66"/>
      <c r="K405" s="10"/>
      <c r="L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66"/>
      <c r="K406" s="10"/>
      <c r="L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66"/>
      <c r="K407" s="10"/>
      <c r="L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66"/>
      <c r="K408" s="10"/>
      <c r="L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66"/>
      <c r="K409" s="10"/>
      <c r="L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66"/>
      <c r="K410" s="10"/>
      <c r="L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66"/>
      <c r="K411" s="10"/>
      <c r="L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66"/>
      <c r="K412" s="10"/>
      <c r="L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66"/>
      <c r="K413" s="10"/>
      <c r="L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66"/>
      <c r="K414" s="10"/>
      <c r="L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66"/>
      <c r="K415" s="10"/>
      <c r="L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66"/>
      <c r="K416" s="10"/>
      <c r="L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66"/>
      <c r="K417" s="10"/>
      <c r="L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66"/>
      <c r="K418" s="10"/>
      <c r="L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66"/>
      <c r="K419" s="10"/>
      <c r="L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66"/>
      <c r="K420" s="10"/>
      <c r="L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66"/>
      <c r="K421" s="10"/>
      <c r="L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66"/>
      <c r="K422" s="10"/>
      <c r="L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66"/>
      <c r="K423" s="10"/>
      <c r="L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66"/>
      <c r="K424" s="10"/>
      <c r="L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66"/>
      <c r="K425" s="10"/>
      <c r="L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66"/>
      <c r="K426" s="10"/>
      <c r="L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66"/>
      <c r="K427" s="10"/>
      <c r="L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66"/>
      <c r="K428" s="10"/>
      <c r="L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66"/>
      <c r="K429" s="10"/>
      <c r="L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66"/>
      <c r="K430" s="10"/>
      <c r="L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66"/>
      <c r="K431" s="10"/>
      <c r="L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66"/>
      <c r="K432" s="10"/>
      <c r="L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66"/>
      <c r="K433" s="10"/>
      <c r="L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66"/>
      <c r="K434" s="10"/>
      <c r="L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66"/>
      <c r="K435" s="10"/>
      <c r="L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66"/>
      <c r="K436" s="10"/>
      <c r="L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66"/>
      <c r="K437" s="10"/>
      <c r="L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66"/>
      <c r="K438" s="10"/>
      <c r="L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66"/>
      <c r="K439" s="10"/>
      <c r="L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66"/>
      <c r="K440" s="10"/>
      <c r="L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66"/>
      <c r="K441" s="10"/>
      <c r="L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66"/>
      <c r="K442" s="10"/>
      <c r="L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66"/>
      <c r="K443" s="10"/>
      <c r="L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66"/>
      <c r="K444" s="10"/>
      <c r="L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66"/>
      <c r="K445" s="10"/>
      <c r="L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66"/>
      <c r="K446" s="10"/>
      <c r="L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66"/>
      <c r="K447" s="10"/>
      <c r="L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66"/>
      <c r="K448" s="10"/>
      <c r="L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66"/>
      <c r="K449" s="10"/>
      <c r="L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66"/>
      <c r="K450" s="10"/>
      <c r="L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66"/>
      <c r="K451" s="10"/>
      <c r="L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66"/>
      <c r="K452" s="10"/>
      <c r="L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66"/>
      <c r="K453" s="10"/>
      <c r="L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66"/>
      <c r="K454" s="10"/>
      <c r="L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66"/>
      <c r="K455" s="10"/>
      <c r="L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66"/>
      <c r="K456" s="10"/>
      <c r="L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66"/>
      <c r="K457" s="10"/>
      <c r="L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66"/>
      <c r="K458" s="10"/>
      <c r="L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66"/>
      <c r="K459" s="10"/>
      <c r="L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66"/>
      <c r="K460" s="10"/>
      <c r="L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66"/>
      <c r="K461" s="10"/>
      <c r="L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66"/>
      <c r="K462" s="10"/>
      <c r="L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66"/>
      <c r="K463" s="10"/>
      <c r="L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66"/>
      <c r="K464" s="10"/>
      <c r="L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66"/>
      <c r="K465" s="10"/>
      <c r="L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66"/>
      <c r="K466" s="10"/>
      <c r="L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66"/>
      <c r="K467" s="10"/>
      <c r="L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66"/>
      <c r="K468" s="10"/>
      <c r="L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66"/>
      <c r="K469" s="10"/>
      <c r="L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66"/>
      <c r="K470" s="10"/>
      <c r="L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66"/>
      <c r="K471" s="10"/>
      <c r="L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66"/>
      <c r="K472" s="10"/>
      <c r="L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66"/>
      <c r="K473" s="10"/>
      <c r="L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66"/>
      <c r="K474" s="10"/>
      <c r="L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66"/>
      <c r="K475" s="10"/>
      <c r="L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66"/>
      <c r="K476" s="10"/>
      <c r="L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66"/>
      <c r="K477" s="10"/>
      <c r="L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66"/>
      <c r="K478" s="10"/>
      <c r="L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66"/>
      <c r="K479" s="10"/>
      <c r="L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66"/>
      <c r="K480" s="10"/>
      <c r="L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66"/>
      <c r="K481" s="10"/>
      <c r="L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66"/>
      <c r="K482" s="10"/>
      <c r="L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66"/>
      <c r="K483" s="10"/>
      <c r="L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66"/>
      <c r="K484" s="10"/>
      <c r="L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66"/>
      <c r="K485" s="10"/>
      <c r="L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66"/>
      <c r="K486" s="10"/>
      <c r="L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66"/>
      <c r="K487" s="10"/>
      <c r="L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66"/>
      <c r="K488" s="10"/>
      <c r="L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66"/>
      <c r="K489" s="10"/>
      <c r="L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66"/>
      <c r="K490" s="10"/>
      <c r="L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66"/>
      <c r="K491" s="10"/>
      <c r="L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66"/>
      <c r="K492" s="10"/>
      <c r="L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66"/>
      <c r="K493" s="10"/>
      <c r="L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66"/>
      <c r="K494" s="10"/>
      <c r="L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66"/>
      <c r="K495" s="10"/>
      <c r="L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66"/>
      <c r="K496" s="10"/>
      <c r="L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66"/>
      <c r="K497" s="10"/>
      <c r="L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66"/>
      <c r="K498" s="10"/>
      <c r="L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66"/>
      <c r="K499" s="10"/>
      <c r="L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66"/>
      <c r="K500" s="10"/>
      <c r="L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66"/>
      <c r="K501" s="10"/>
      <c r="L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66"/>
      <c r="K502" s="10"/>
      <c r="L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66"/>
      <c r="K503" s="10"/>
      <c r="L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66"/>
      <c r="K504" s="10"/>
      <c r="L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66"/>
      <c r="K505" s="10"/>
      <c r="L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66"/>
      <c r="K506" s="10"/>
      <c r="L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66"/>
      <c r="K507" s="10"/>
      <c r="L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66"/>
      <c r="K508" s="10"/>
      <c r="L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66"/>
      <c r="K509" s="10"/>
      <c r="L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66"/>
      <c r="K510" s="10"/>
      <c r="L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66"/>
      <c r="K511" s="10"/>
      <c r="L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66"/>
      <c r="K512" s="10"/>
      <c r="L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66"/>
      <c r="K513" s="10"/>
      <c r="L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66"/>
      <c r="K514" s="10"/>
      <c r="L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66"/>
      <c r="K515" s="10"/>
      <c r="L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66"/>
      <c r="K516" s="10"/>
      <c r="L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66"/>
      <c r="K517" s="10"/>
      <c r="L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66"/>
      <c r="K518" s="10"/>
      <c r="L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66"/>
      <c r="K519" s="10"/>
      <c r="L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66"/>
      <c r="K520" s="10"/>
      <c r="L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66"/>
      <c r="K521" s="10"/>
      <c r="L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66"/>
      <c r="K522" s="10"/>
      <c r="L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66"/>
      <c r="K523" s="10"/>
      <c r="L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66"/>
      <c r="K524" s="10"/>
      <c r="L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66"/>
      <c r="K525" s="10"/>
      <c r="L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66"/>
      <c r="K526" s="10"/>
      <c r="L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66"/>
      <c r="K527" s="10"/>
      <c r="L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66"/>
      <c r="K528" s="10"/>
      <c r="L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66"/>
      <c r="K529" s="10"/>
      <c r="L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66"/>
      <c r="K530" s="10"/>
      <c r="L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66"/>
      <c r="K531" s="10"/>
      <c r="L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66"/>
      <c r="K532" s="10"/>
      <c r="L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66"/>
      <c r="K533" s="10"/>
      <c r="L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66"/>
      <c r="K534" s="10"/>
      <c r="L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66"/>
      <c r="K535" s="10"/>
      <c r="L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66"/>
      <c r="K536" s="10"/>
      <c r="L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66"/>
      <c r="K537" s="10"/>
      <c r="L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66"/>
      <c r="K538" s="10"/>
      <c r="L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66"/>
      <c r="K539" s="10"/>
      <c r="L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66"/>
      <c r="K540" s="10"/>
      <c r="L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66"/>
      <c r="K541" s="10"/>
      <c r="L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66"/>
      <c r="K542" s="10"/>
      <c r="L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66"/>
      <c r="K543" s="10"/>
      <c r="L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66"/>
      <c r="K544" s="10"/>
      <c r="L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66"/>
      <c r="K545" s="10"/>
      <c r="L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66"/>
      <c r="K546" s="10"/>
      <c r="L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66"/>
      <c r="K547" s="10"/>
      <c r="L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66"/>
      <c r="K548" s="10"/>
      <c r="L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66"/>
      <c r="K549" s="10"/>
      <c r="L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66"/>
      <c r="K550" s="10"/>
      <c r="L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66"/>
      <c r="K551" s="10"/>
      <c r="L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66"/>
      <c r="K552" s="10"/>
      <c r="L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66"/>
      <c r="K553" s="10"/>
      <c r="L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66"/>
      <c r="K554" s="10"/>
      <c r="L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66"/>
      <c r="K555" s="10"/>
      <c r="L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66"/>
      <c r="K556" s="10"/>
      <c r="L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66"/>
      <c r="K557" s="10"/>
      <c r="L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66"/>
      <c r="K558" s="10"/>
      <c r="L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66"/>
      <c r="K559" s="10"/>
      <c r="L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66"/>
      <c r="K560" s="10"/>
      <c r="L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66"/>
      <c r="K561" s="10"/>
      <c r="L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66"/>
      <c r="K562" s="10"/>
      <c r="L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66"/>
      <c r="K563" s="10"/>
      <c r="L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66"/>
      <c r="K564" s="10"/>
      <c r="L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66"/>
      <c r="K565" s="10"/>
      <c r="L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66"/>
      <c r="K566" s="10"/>
      <c r="L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66"/>
      <c r="K567" s="10"/>
      <c r="L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66"/>
      <c r="K568" s="10"/>
      <c r="L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66"/>
      <c r="K569" s="10"/>
      <c r="L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66"/>
      <c r="K570" s="10"/>
      <c r="L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66"/>
      <c r="K571" s="10"/>
      <c r="L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66"/>
      <c r="K572" s="10"/>
      <c r="L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66"/>
      <c r="K573" s="10"/>
      <c r="L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66"/>
      <c r="K574" s="10"/>
      <c r="L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66"/>
      <c r="K575" s="10"/>
      <c r="L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66"/>
      <c r="K576" s="10"/>
      <c r="L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66"/>
      <c r="K577" s="10"/>
      <c r="L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66"/>
      <c r="K578" s="10"/>
      <c r="L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66"/>
      <c r="K579" s="10"/>
      <c r="L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66"/>
      <c r="K580" s="10"/>
      <c r="L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66"/>
      <c r="K581" s="10"/>
      <c r="L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66"/>
      <c r="K582" s="10"/>
      <c r="L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66"/>
      <c r="K583" s="10"/>
      <c r="L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66"/>
      <c r="K584" s="10"/>
      <c r="L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66"/>
      <c r="K585" s="10"/>
      <c r="L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66"/>
      <c r="K586" s="10"/>
      <c r="L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66"/>
      <c r="K587" s="10"/>
      <c r="L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66"/>
      <c r="K588" s="10"/>
      <c r="L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66"/>
      <c r="K589" s="10"/>
      <c r="L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66"/>
      <c r="K590" s="10"/>
      <c r="L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66"/>
      <c r="K591" s="10"/>
      <c r="L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66"/>
      <c r="K592" s="10"/>
      <c r="L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66"/>
      <c r="K593" s="10"/>
      <c r="L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66"/>
      <c r="K594" s="10"/>
      <c r="L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66"/>
      <c r="K595" s="10"/>
      <c r="L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66"/>
      <c r="K596" s="10"/>
      <c r="L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66"/>
      <c r="K597" s="10"/>
      <c r="L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66"/>
      <c r="K598" s="10"/>
      <c r="L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66"/>
      <c r="K599" s="10"/>
      <c r="L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66"/>
      <c r="K600" s="10"/>
      <c r="L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66"/>
      <c r="K601" s="10"/>
      <c r="L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66"/>
      <c r="K602" s="10"/>
      <c r="L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66"/>
      <c r="K603" s="10"/>
      <c r="L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66"/>
      <c r="K604" s="10"/>
      <c r="L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66"/>
      <c r="K605" s="10"/>
      <c r="L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66"/>
      <c r="K606" s="10"/>
      <c r="L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66"/>
      <c r="K607" s="10"/>
      <c r="L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66"/>
      <c r="K608" s="10"/>
      <c r="L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66"/>
      <c r="K609" s="10"/>
      <c r="L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66"/>
      <c r="K610" s="10"/>
      <c r="L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66"/>
      <c r="K611" s="10"/>
      <c r="L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66"/>
      <c r="K612" s="10"/>
      <c r="L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66"/>
      <c r="K613" s="10"/>
      <c r="L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66"/>
      <c r="K614" s="10"/>
      <c r="L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66"/>
      <c r="K615" s="10"/>
      <c r="L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66"/>
      <c r="K616" s="10"/>
      <c r="L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66"/>
      <c r="K617" s="10"/>
      <c r="L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66"/>
      <c r="K618" s="10"/>
      <c r="L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66"/>
      <c r="K619" s="10"/>
      <c r="L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66"/>
      <c r="K620" s="10"/>
      <c r="L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66"/>
      <c r="K621" s="10"/>
      <c r="L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66"/>
      <c r="K622" s="10"/>
      <c r="L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66"/>
      <c r="K623" s="10"/>
      <c r="L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66"/>
      <c r="K624" s="10"/>
      <c r="L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66"/>
      <c r="K625" s="10"/>
      <c r="L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66"/>
      <c r="K626" s="10"/>
      <c r="L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66"/>
      <c r="K627" s="10"/>
      <c r="L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66"/>
      <c r="K628" s="10"/>
      <c r="L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66"/>
      <c r="K629" s="10"/>
      <c r="L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66"/>
      <c r="K630" s="10"/>
      <c r="L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66"/>
      <c r="K631" s="10"/>
      <c r="L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66"/>
      <c r="K632" s="10"/>
      <c r="L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66"/>
      <c r="K633" s="10"/>
      <c r="L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66"/>
      <c r="K634" s="10"/>
      <c r="L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66"/>
      <c r="K635" s="10"/>
      <c r="L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66"/>
      <c r="K636" s="10"/>
      <c r="L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66"/>
      <c r="K637" s="10"/>
      <c r="L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66"/>
      <c r="K638" s="10"/>
      <c r="L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66"/>
      <c r="K639" s="10"/>
      <c r="L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66"/>
      <c r="K640" s="10"/>
      <c r="L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66"/>
      <c r="K641" s="10"/>
      <c r="L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66"/>
      <c r="K642" s="10"/>
      <c r="L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66"/>
      <c r="K643" s="10"/>
      <c r="L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66"/>
      <c r="K644" s="10"/>
      <c r="L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66"/>
      <c r="K645" s="10"/>
      <c r="L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66"/>
      <c r="K646" s="10"/>
      <c r="L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66"/>
      <c r="K647" s="10"/>
      <c r="L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66"/>
      <c r="K648" s="10"/>
      <c r="L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66"/>
      <c r="K649" s="10"/>
      <c r="L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66"/>
      <c r="K650" s="10"/>
      <c r="L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66"/>
      <c r="K651" s="10"/>
      <c r="L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66"/>
      <c r="K652" s="10"/>
      <c r="L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66"/>
      <c r="K653" s="10"/>
      <c r="L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66"/>
      <c r="K654" s="10"/>
      <c r="L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66"/>
      <c r="K655" s="10"/>
      <c r="L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66"/>
      <c r="K656" s="10"/>
      <c r="L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66"/>
      <c r="K657" s="10"/>
      <c r="L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66"/>
      <c r="K658" s="10"/>
      <c r="L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66"/>
      <c r="K659" s="10"/>
      <c r="L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66"/>
      <c r="K660" s="10"/>
      <c r="L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66"/>
      <c r="K661" s="10"/>
      <c r="L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66"/>
      <c r="K662" s="10"/>
      <c r="L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66"/>
      <c r="K663" s="10"/>
      <c r="L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66"/>
      <c r="K664" s="10"/>
      <c r="L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66"/>
      <c r="K665" s="10"/>
      <c r="L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66"/>
      <c r="K666" s="10"/>
      <c r="L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66"/>
      <c r="K667" s="10"/>
      <c r="L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66"/>
      <c r="K668" s="10"/>
      <c r="L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66"/>
      <c r="K669" s="10"/>
      <c r="L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66"/>
      <c r="K670" s="10"/>
      <c r="L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66"/>
      <c r="K671" s="10"/>
      <c r="L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66"/>
      <c r="K672" s="10"/>
      <c r="L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66"/>
      <c r="K673" s="10"/>
      <c r="L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66"/>
      <c r="K674" s="10"/>
      <c r="L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66"/>
      <c r="K675" s="10"/>
      <c r="L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66"/>
      <c r="K676" s="10"/>
      <c r="L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66"/>
      <c r="K677" s="10"/>
      <c r="L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66"/>
      <c r="K678" s="10"/>
      <c r="L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66"/>
      <c r="K679" s="10"/>
      <c r="L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66"/>
      <c r="K680" s="10"/>
      <c r="L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66"/>
      <c r="K681" s="10"/>
      <c r="L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66"/>
      <c r="K682" s="10"/>
      <c r="L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66"/>
      <c r="K683" s="10"/>
      <c r="L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66"/>
      <c r="K684" s="10"/>
      <c r="L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66"/>
      <c r="K685" s="10"/>
      <c r="L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66"/>
      <c r="K686" s="10"/>
      <c r="L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66"/>
      <c r="K687" s="10"/>
      <c r="L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66"/>
      <c r="K688" s="10"/>
      <c r="L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66"/>
      <c r="K689" s="10"/>
      <c r="L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66"/>
      <c r="K690" s="10"/>
      <c r="L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66"/>
      <c r="K691" s="10"/>
      <c r="L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66"/>
      <c r="K692" s="10"/>
      <c r="L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66"/>
      <c r="K693" s="10"/>
      <c r="L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66"/>
      <c r="K694" s="10"/>
      <c r="L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66"/>
      <c r="K695" s="10"/>
      <c r="L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66"/>
      <c r="K696" s="10"/>
      <c r="L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66"/>
      <c r="K697" s="10"/>
      <c r="L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66"/>
      <c r="K698" s="10"/>
      <c r="L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66"/>
      <c r="K699" s="10"/>
      <c r="L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66"/>
      <c r="K700" s="10"/>
      <c r="L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66"/>
      <c r="K701" s="10"/>
      <c r="L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66"/>
      <c r="K702" s="10"/>
      <c r="L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66"/>
      <c r="K703" s="10"/>
      <c r="L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66"/>
      <c r="K704" s="10"/>
      <c r="L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66"/>
      <c r="K705" s="10"/>
      <c r="L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66"/>
      <c r="K706" s="10"/>
      <c r="L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66"/>
      <c r="K707" s="10"/>
      <c r="L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66"/>
      <c r="K708" s="10"/>
      <c r="L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66"/>
      <c r="K709" s="10"/>
      <c r="L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66"/>
      <c r="K710" s="10"/>
      <c r="L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66"/>
      <c r="K711" s="10"/>
      <c r="L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66"/>
      <c r="K712" s="10"/>
      <c r="L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66"/>
      <c r="K713" s="10"/>
      <c r="L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66"/>
      <c r="K714" s="10"/>
      <c r="L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66"/>
      <c r="K715" s="10"/>
      <c r="L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66"/>
      <c r="K716" s="10"/>
      <c r="L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66"/>
      <c r="K717" s="10"/>
      <c r="L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66"/>
      <c r="K718" s="10"/>
      <c r="L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66"/>
      <c r="K719" s="10"/>
      <c r="L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66"/>
      <c r="K720" s="10"/>
      <c r="L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66"/>
      <c r="K721" s="10"/>
      <c r="L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66"/>
      <c r="K722" s="10"/>
      <c r="L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66"/>
      <c r="K723" s="10"/>
      <c r="L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66"/>
      <c r="K724" s="10"/>
      <c r="L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66"/>
      <c r="K725" s="10"/>
      <c r="L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66"/>
      <c r="K726" s="10"/>
      <c r="L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66"/>
      <c r="K727" s="10"/>
      <c r="L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66"/>
      <c r="K728" s="10"/>
      <c r="L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66"/>
      <c r="K729" s="10"/>
      <c r="L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66"/>
      <c r="K730" s="10"/>
      <c r="L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66"/>
      <c r="K731" s="10"/>
      <c r="L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66"/>
      <c r="K732" s="10"/>
      <c r="L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66"/>
      <c r="K733" s="10"/>
      <c r="L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66"/>
      <c r="K734" s="10"/>
      <c r="L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66"/>
      <c r="K735" s="10"/>
      <c r="L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66"/>
      <c r="K736" s="10"/>
      <c r="L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66"/>
      <c r="K737" s="10"/>
      <c r="L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66"/>
      <c r="K738" s="10"/>
      <c r="L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66"/>
      <c r="K739" s="10"/>
      <c r="L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66"/>
      <c r="K740" s="10"/>
      <c r="L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66"/>
      <c r="K741" s="10"/>
      <c r="L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66"/>
      <c r="K742" s="10"/>
      <c r="L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66"/>
      <c r="K743" s="10"/>
      <c r="L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66"/>
      <c r="K744" s="10"/>
      <c r="L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66"/>
      <c r="K745" s="10"/>
      <c r="L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66"/>
      <c r="K746" s="10"/>
      <c r="L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66"/>
      <c r="K747" s="10"/>
      <c r="L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66"/>
      <c r="K748" s="10"/>
      <c r="L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66"/>
      <c r="K749" s="10"/>
      <c r="L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66"/>
      <c r="K750" s="10"/>
      <c r="L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66"/>
      <c r="K751" s="10"/>
      <c r="L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66"/>
      <c r="K752" s="10"/>
      <c r="L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66"/>
      <c r="K753" s="10"/>
      <c r="L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66"/>
      <c r="K754" s="10"/>
      <c r="L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66"/>
      <c r="K755" s="10"/>
      <c r="L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66"/>
      <c r="K756" s="10"/>
      <c r="L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66"/>
      <c r="K757" s="10"/>
      <c r="L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66"/>
      <c r="K758" s="10"/>
      <c r="L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66"/>
      <c r="K759" s="10"/>
      <c r="L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66"/>
      <c r="K760" s="10"/>
      <c r="L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66"/>
      <c r="K761" s="10"/>
      <c r="L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66"/>
      <c r="K762" s="10"/>
      <c r="L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66"/>
      <c r="K763" s="10"/>
      <c r="L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66"/>
      <c r="K764" s="10"/>
      <c r="L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66"/>
      <c r="K765" s="10"/>
      <c r="L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66"/>
      <c r="K766" s="10"/>
      <c r="L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66"/>
      <c r="K767" s="10"/>
      <c r="L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66"/>
      <c r="K768" s="10"/>
      <c r="L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66"/>
      <c r="K769" s="10"/>
      <c r="L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66"/>
      <c r="K770" s="10"/>
      <c r="L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66"/>
      <c r="K771" s="10"/>
      <c r="L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66"/>
      <c r="K772" s="10"/>
      <c r="L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66"/>
      <c r="K773" s="10"/>
      <c r="L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66"/>
      <c r="K774" s="10"/>
      <c r="L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66"/>
      <c r="K775" s="10"/>
      <c r="L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66"/>
      <c r="K776" s="10"/>
      <c r="L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66"/>
      <c r="K777" s="10"/>
      <c r="L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66"/>
      <c r="K778" s="10"/>
      <c r="L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66"/>
      <c r="K779" s="10"/>
      <c r="L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66"/>
      <c r="K780" s="10"/>
      <c r="L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66"/>
      <c r="K781" s="10"/>
      <c r="L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66"/>
      <c r="K782" s="10"/>
      <c r="L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66"/>
      <c r="K783" s="10"/>
      <c r="L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66"/>
      <c r="K784" s="10"/>
      <c r="L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66"/>
      <c r="K785" s="10"/>
      <c r="L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66"/>
      <c r="K786" s="10"/>
      <c r="L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66"/>
      <c r="K787" s="10"/>
      <c r="L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66"/>
      <c r="K788" s="10"/>
      <c r="L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66"/>
      <c r="K789" s="10"/>
      <c r="L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66"/>
      <c r="K790" s="10"/>
      <c r="L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66"/>
      <c r="K791" s="10"/>
      <c r="L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66"/>
      <c r="K792" s="10"/>
      <c r="L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66"/>
      <c r="K793" s="10"/>
      <c r="L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66"/>
      <c r="K794" s="10"/>
      <c r="L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66"/>
      <c r="K795" s="10"/>
      <c r="L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66"/>
      <c r="K796" s="10"/>
      <c r="L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66"/>
      <c r="K797" s="10"/>
      <c r="L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66"/>
      <c r="K798" s="10"/>
      <c r="L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66"/>
      <c r="K799" s="10"/>
      <c r="L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66"/>
      <c r="K800" s="10"/>
      <c r="L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66"/>
      <c r="K801" s="10"/>
      <c r="L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66"/>
      <c r="K802" s="10"/>
      <c r="L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66"/>
      <c r="K803" s="10"/>
      <c r="L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66"/>
      <c r="K804" s="10"/>
      <c r="L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66"/>
      <c r="K805" s="10"/>
      <c r="L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66"/>
      <c r="K806" s="10"/>
      <c r="L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66"/>
      <c r="K807" s="10"/>
      <c r="L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66"/>
      <c r="K808" s="10"/>
      <c r="L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66"/>
      <c r="K809" s="10"/>
      <c r="L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66"/>
      <c r="K810" s="10"/>
      <c r="L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66"/>
      <c r="K811" s="10"/>
      <c r="L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66"/>
      <c r="K812" s="10"/>
      <c r="L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66"/>
      <c r="K813" s="10"/>
      <c r="L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66"/>
      <c r="K814" s="10"/>
      <c r="L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66"/>
      <c r="K815" s="10"/>
      <c r="L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66"/>
      <c r="K816" s="10"/>
      <c r="L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66"/>
      <c r="K817" s="10"/>
      <c r="L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66"/>
      <c r="K818" s="10"/>
      <c r="L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66"/>
      <c r="K819" s="10"/>
      <c r="L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66"/>
      <c r="K820" s="10"/>
      <c r="L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66"/>
      <c r="K821" s="10"/>
      <c r="L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66"/>
      <c r="K822" s="10"/>
      <c r="L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66"/>
      <c r="K823" s="10"/>
      <c r="L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66"/>
      <c r="K824" s="10"/>
      <c r="L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66"/>
      <c r="K825" s="10"/>
      <c r="L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66"/>
      <c r="K826" s="10"/>
      <c r="L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66"/>
      <c r="K827" s="10"/>
      <c r="L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66"/>
      <c r="K828" s="10"/>
      <c r="L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66"/>
      <c r="K829" s="10"/>
      <c r="L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66"/>
      <c r="K830" s="10"/>
      <c r="L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66"/>
      <c r="K831" s="10"/>
      <c r="L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66"/>
      <c r="K832" s="10"/>
      <c r="L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66"/>
      <c r="K833" s="10"/>
      <c r="L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66"/>
      <c r="K834" s="10"/>
      <c r="L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66"/>
      <c r="K835" s="10"/>
      <c r="L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66"/>
      <c r="K836" s="10"/>
      <c r="L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66"/>
      <c r="K837" s="10"/>
      <c r="L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66"/>
      <c r="K838" s="10"/>
      <c r="L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66"/>
      <c r="K839" s="10"/>
      <c r="L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66"/>
      <c r="K840" s="10"/>
      <c r="L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66"/>
      <c r="K841" s="10"/>
      <c r="L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66"/>
      <c r="K842" s="10"/>
      <c r="L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66"/>
      <c r="K843" s="10"/>
      <c r="L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66"/>
      <c r="K844" s="10"/>
      <c r="L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66"/>
      <c r="K845" s="10"/>
      <c r="L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66"/>
      <c r="K846" s="10"/>
      <c r="L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66"/>
      <c r="K847" s="10"/>
      <c r="L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66"/>
      <c r="K848" s="10"/>
      <c r="L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66"/>
      <c r="K849" s="10"/>
      <c r="L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66"/>
      <c r="K850" s="10"/>
      <c r="L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66"/>
      <c r="K851" s="10"/>
      <c r="L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66"/>
      <c r="K852" s="10"/>
      <c r="L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66"/>
      <c r="K853" s="10"/>
      <c r="L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66"/>
      <c r="K854" s="10"/>
      <c r="L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66"/>
      <c r="K855" s="10"/>
      <c r="L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66"/>
      <c r="K856" s="10"/>
      <c r="L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66"/>
      <c r="K857" s="10"/>
      <c r="L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66"/>
      <c r="K858" s="10"/>
      <c r="L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66"/>
      <c r="K859" s="10"/>
      <c r="L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66"/>
      <c r="K860" s="10"/>
      <c r="L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66"/>
      <c r="K861" s="10"/>
      <c r="L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66"/>
      <c r="K862" s="10"/>
      <c r="L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66"/>
      <c r="K863" s="10"/>
      <c r="L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66"/>
      <c r="K864" s="10"/>
      <c r="L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66"/>
      <c r="K865" s="10"/>
      <c r="L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66"/>
      <c r="K866" s="10"/>
      <c r="L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66"/>
      <c r="K867" s="10"/>
      <c r="L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66"/>
      <c r="K868" s="10"/>
      <c r="L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66"/>
      <c r="K869" s="10"/>
      <c r="L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66"/>
      <c r="K870" s="10"/>
      <c r="L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66"/>
      <c r="K871" s="10"/>
      <c r="L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66"/>
      <c r="K872" s="10"/>
      <c r="L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66"/>
      <c r="K873" s="10"/>
      <c r="L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66"/>
      <c r="K874" s="10"/>
      <c r="L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66"/>
      <c r="K875" s="10"/>
      <c r="L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66"/>
      <c r="K876" s="10"/>
      <c r="L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66"/>
      <c r="K877" s="10"/>
      <c r="L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66"/>
      <c r="K878" s="10"/>
      <c r="L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66"/>
      <c r="K879" s="10"/>
      <c r="L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66"/>
      <c r="K880" s="10"/>
      <c r="L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66"/>
      <c r="K881" s="10"/>
      <c r="L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66"/>
      <c r="K882" s="10"/>
      <c r="L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66"/>
      <c r="K883" s="10"/>
      <c r="L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66"/>
      <c r="K884" s="10"/>
      <c r="L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66"/>
      <c r="K885" s="10"/>
      <c r="L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66"/>
      <c r="K886" s="10"/>
      <c r="L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66"/>
      <c r="K887" s="10"/>
      <c r="L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66"/>
      <c r="K888" s="10"/>
      <c r="L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66"/>
      <c r="K889" s="10"/>
      <c r="L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66"/>
      <c r="K890" s="10"/>
      <c r="L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66"/>
      <c r="K891" s="10"/>
      <c r="L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66"/>
      <c r="K892" s="10"/>
      <c r="L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66"/>
      <c r="K893" s="10"/>
      <c r="L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66"/>
      <c r="K894" s="10"/>
      <c r="L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66"/>
      <c r="K895" s="10"/>
      <c r="L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66"/>
      <c r="K896" s="10"/>
      <c r="L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66"/>
      <c r="K897" s="10"/>
      <c r="L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66"/>
      <c r="K898" s="10"/>
      <c r="L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66"/>
      <c r="K899" s="10"/>
      <c r="L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66"/>
      <c r="K900" s="10"/>
      <c r="L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66"/>
      <c r="K901" s="10"/>
      <c r="L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66"/>
      <c r="K902" s="10"/>
      <c r="L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66"/>
      <c r="K903" s="10"/>
      <c r="L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66"/>
      <c r="K904" s="10"/>
      <c r="L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66"/>
      <c r="K905" s="10"/>
      <c r="L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66"/>
      <c r="K906" s="10"/>
      <c r="L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66"/>
      <c r="K907" s="10"/>
      <c r="L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66"/>
      <c r="K908" s="10"/>
      <c r="L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66"/>
      <c r="K909" s="10"/>
      <c r="L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66"/>
      <c r="K910" s="10"/>
      <c r="L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66"/>
      <c r="K911" s="10"/>
      <c r="L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66"/>
      <c r="K912" s="10"/>
      <c r="L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66"/>
      <c r="K913" s="10"/>
      <c r="L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66"/>
      <c r="K914" s="10"/>
      <c r="L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66"/>
      <c r="K915" s="10"/>
      <c r="L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66"/>
      <c r="K916" s="10"/>
      <c r="L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66"/>
      <c r="K917" s="10"/>
      <c r="L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66"/>
      <c r="K918" s="10"/>
      <c r="L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66"/>
      <c r="K919" s="10"/>
      <c r="L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66"/>
      <c r="K920" s="10"/>
      <c r="L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66"/>
      <c r="K921" s="10"/>
      <c r="L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66"/>
      <c r="K922" s="10"/>
      <c r="L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66"/>
      <c r="K923" s="10"/>
      <c r="L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66"/>
      <c r="K924" s="10"/>
      <c r="L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66"/>
      <c r="K925" s="10"/>
      <c r="L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66"/>
      <c r="K926" s="10"/>
      <c r="L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66"/>
      <c r="K927" s="10"/>
      <c r="L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66"/>
      <c r="K928" s="10"/>
      <c r="L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66"/>
      <c r="K929" s="10"/>
      <c r="L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66"/>
      <c r="K930" s="10"/>
      <c r="L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66"/>
      <c r="K931" s="10"/>
      <c r="L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66"/>
      <c r="K932" s="10"/>
      <c r="L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66"/>
      <c r="K933" s="10"/>
      <c r="L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66"/>
      <c r="K934" s="10"/>
      <c r="L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66"/>
      <c r="K935" s="10"/>
      <c r="L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66"/>
      <c r="K936" s="10"/>
      <c r="L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66"/>
      <c r="K937" s="10"/>
      <c r="L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66"/>
      <c r="K938" s="10"/>
      <c r="L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66"/>
      <c r="K939" s="10"/>
      <c r="L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66"/>
      <c r="K940" s="10"/>
      <c r="L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66"/>
      <c r="K941" s="10"/>
      <c r="L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66"/>
      <c r="K942" s="10"/>
      <c r="L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66"/>
      <c r="K943" s="10"/>
      <c r="L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66"/>
      <c r="K944" s="10"/>
      <c r="L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66"/>
      <c r="K945" s="10"/>
      <c r="L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66"/>
      <c r="K946" s="10"/>
      <c r="L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66"/>
      <c r="K947" s="10"/>
      <c r="L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66"/>
      <c r="K948" s="10"/>
      <c r="L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66"/>
      <c r="K949" s="10"/>
      <c r="L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66"/>
      <c r="K950" s="10"/>
      <c r="L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66"/>
      <c r="K951" s="10"/>
      <c r="L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66"/>
      <c r="K952" s="10"/>
      <c r="L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66"/>
      <c r="K953" s="10"/>
      <c r="L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66"/>
      <c r="K954" s="10"/>
      <c r="L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66"/>
      <c r="K955" s="10"/>
      <c r="L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66"/>
      <c r="K956" s="10"/>
      <c r="L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66"/>
      <c r="K957" s="10"/>
      <c r="L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66"/>
      <c r="K958" s="10"/>
      <c r="L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66"/>
      <c r="K959" s="10"/>
      <c r="L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66"/>
      <c r="K960" s="10"/>
      <c r="L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66"/>
      <c r="K961" s="10"/>
      <c r="L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66"/>
      <c r="K962" s="10"/>
      <c r="L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66"/>
      <c r="K963" s="10"/>
      <c r="L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66"/>
      <c r="K964" s="10"/>
      <c r="L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66"/>
      <c r="K965" s="10"/>
      <c r="L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66"/>
      <c r="K966" s="10"/>
      <c r="L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66"/>
      <c r="K967" s="10"/>
      <c r="L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66"/>
      <c r="K968" s="10"/>
      <c r="L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66"/>
      <c r="K969" s="10"/>
      <c r="L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66"/>
      <c r="K970" s="10"/>
      <c r="L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66"/>
      <c r="K971" s="10"/>
      <c r="L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66"/>
      <c r="K972" s="10"/>
      <c r="L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66"/>
      <c r="K973" s="10"/>
      <c r="L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66"/>
      <c r="K974" s="10"/>
      <c r="L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66"/>
      <c r="K975" s="10"/>
      <c r="L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66"/>
      <c r="K976" s="10"/>
      <c r="L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66"/>
      <c r="K977" s="10"/>
      <c r="L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66"/>
      <c r="K978" s="10"/>
      <c r="L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66"/>
      <c r="K979" s="10"/>
      <c r="L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66"/>
      <c r="K980" s="10"/>
      <c r="L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66"/>
      <c r="K981" s="10"/>
      <c r="L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66"/>
      <c r="K982" s="10"/>
      <c r="L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66"/>
      <c r="K983" s="10"/>
      <c r="L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66"/>
      <c r="K984" s="10"/>
      <c r="L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66"/>
      <c r="K985" s="10"/>
      <c r="L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66"/>
      <c r="K986" s="10"/>
      <c r="L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66"/>
      <c r="K987" s="10"/>
      <c r="L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66"/>
      <c r="K988" s="10"/>
      <c r="L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66"/>
      <c r="K989" s="10"/>
      <c r="L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66"/>
      <c r="K990" s="10"/>
      <c r="L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66"/>
      <c r="K991" s="10"/>
      <c r="L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66"/>
      <c r="K992" s="10"/>
      <c r="L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66"/>
      <c r="K993" s="10"/>
      <c r="L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66"/>
      <c r="K994" s="10"/>
      <c r="L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66"/>
      <c r="K995" s="10"/>
      <c r="L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66"/>
      <c r="K996" s="10"/>
      <c r="L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66"/>
      <c r="K997" s="10"/>
      <c r="L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66"/>
      <c r="K998" s="10"/>
      <c r="L998" s="10"/>
    </row>
  </sheetData>
  <mergeCells count="27">
    <mergeCell ref="C2:I2"/>
    <mergeCell ref="A3:C3"/>
    <mergeCell ref="A4:C4"/>
    <mergeCell ref="A6:A7"/>
    <mergeCell ref="B6:C6"/>
    <mergeCell ref="B7:C7"/>
    <mergeCell ref="A8:A10"/>
    <mergeCell ref="B10:C10"/>
    <mergeCell ref="A15:C15"/>
    <mergeCell ref="B16:C16"/>
    <mergeCell ref="B17:C17"/>
    <mergeCell ref="B18:C18"/>
    <mergeCell ref="A21:C21"/>
    <mergeCell ref="A22:C22"/>
    <mergeCell ref="A23:C23"/>
    <mergeCell ref="A24:C24"/>
    <mergeCell ref="A25:C25"/>
    <mergeCell ref="A26:C26"/>
    <mergeCell ref="A27:C27"/>
    <mergeCell ref="A29:C29"/>
    <mergeCell ref="B8:C8"/>
    <mergeCell ref="B9:C9"/>
    <mergeCell ref="A11:C11"/>
    <mergeCell ref="A12:C12"/>
    <mergeCell ref="A13:C13"/>
    <mergeCell ref="A14:C14"/>
    <mergeCell ref="A16:A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